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Лист1!$A$1:$H$41</definedName>
  </definedNames>
  <calcPr calcId="145621"/>
</workbook>
</file>

<file path=xl/calcChain.xml><?xml version="1.0" encoding="utf-8"?>
<calcChain xmlns="http://schemas.openxmlformats.org/spreadsheetml/2006/main">
  <c r="G17" i="2" l="1"/>
  <c r="H40" i="2" l="1"/>
  <c r="F39" i="2"/>
  <c r="G39" i="2"/>
  <c r="H39" i="2" s="1"/>
  <c r="E39" i="2"/>
  <c r="H38" i="2"/>
  <c r="F37" i="2"/>
  <c r="G37" i="2"/>
  <c r="H37" i="2" s="1"/>
  <c r="E37" i="2"/>
  <c r="H36" i="2"/>
  <c r="F35" i="2"/>
  <c r="G35" i="2"/>
  <c r="E35" i="2"/>
  <c r="G28" i="2"/>
  <c r="F28" i="2"/>
  <c r="H30" i="2"/>
  <c r="H27" i="2"/>
  <c r="F26" i="2"/>
  <c r="G26" i="2"/>
  <c r="E26" i="2"/>
  <c r="F17" i="2"/>
  <c r="H23" i="2"/>
  <c r="H35" i="2" l="1"/>
  <c r="H26" i="2"/>
  <c r="H18" i="2"/>
  <c r="H19" i="2"/>
  <c r="H20" i="2"/>
  <c r="H21" i="2"/>
  <c r="H22" i="2"/>
  <c r="H25" i="2"/>
  <c r="H28" i="2"/>
  <c r="H29" i="2"/>
  <c r="H32" i="2"/>
  <c r="H33" i="2"/>
  <c r="H34" i="2"/>
  <c r="H17" i="2"/>
  <c r="G31" i="2"/>
  <c r="G41" i="2" s="1"/>
  <c r="G24" i="2"/>
  <c r="H24" i="2" s="1"/>
  <c r="F31" i="2"/>
  <c r="F41" i="2" s="1"/>
  <c r="F24" i="2"/>
  <c r="H41" i="2" l="1"/>
  <c r="H31" i="2"/>
  <c r="E31" i="2"/>
  <c r="E41" i="2" s="1"/>
  <c r="E28" i="2"/>
  <c r="E24" i="2"/>
  <c r="E17" i="2"/>
</calcChain>
</file>

<file path=xl/sharedStrings.xml><?xml version="1.0" encoding="utf-8"?>
<sst xmlns="http://schemas.openxmlformats.org/spreadsheetml/2006/main" count="86" uniqueCount="72">
  <si>
    <t/>
  </si>
  <si>
    <t>№ строки</t>
  </si>
  <si>
    <t>Целевая статья</t>
  </si>
  <si>
    <t>к решению Северо-Енисейского</t>
  </si>
  <si>
    <t>(тыс. рублей)</t>
  </si>
  <si>
    <t>1</t>
  </si>
  <si>
    <t>Всего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</si>
  <si>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</si>
  <si>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</si>
  <si>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0702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</si>
  <si>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</si>
  <si>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</si>
  <si>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</si>
  <si>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 xml:space="preserve"> от  ______________  № _______</t>
  </si>
  <si>
    <t>Бюджетная роспись с учетом изменений</t>
  </si>
  <si>
    <t>Исполнено</t>
  </si>
  <si>
    <t>Процент исполнения</t>
  </si>
  <si>
    <t>4</t>
  </si>
  <si>
    <t>5</t>
  </si>
  <si>
    <t>6</t>
  </si>
  <si>
    <t>7</t>
  </si>
  <si>
    <t>Утверждено решением Северо-Енисейского районного Совета депутатов</t>
  </si>
  <si>
    <t>Приложение 8</t>
  </si>
  <si>
    <t xml:space="preserve"> Иные межбюджетные трансферты в 2024 году</t>
  </si>
  <si>
    <t>Муниципальная программа «Развитие образования»</t>
  </si>
  <si>
    <t>0200000000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</si>
  <si>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</si>
  <si>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02402L3030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</si>
  <si>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воспитание» государственной программы Красноярского края «Развитие образования»</t>
  </si>
  <si>
    <t>024EВ51790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</si>
  <si>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</si>
  <si>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02402L0500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</si>
  <si>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</si>
  <si>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</si>
  <si>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</si>
  <si>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05201S4120</t>
  </si>
  <si>
    <t>0310</t>
  </si>
  <si>
    <t>Муниципальная программа «Развитие физической культуры, спорта и молодежной политики»</t>
  </si>
  <si>
    <t>0900000000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</si>
  <si>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</si>
  <si>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0910174180</t>
  </si>
  <si>
    <t>1102</t>
  </si>
  <si>
    <t>Муниципальная программа «Развитие местного самоуправления»</t>
  </si>
  <si>
    <t>1500000000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</si>
  <si>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Вельмо «Благоустройство территории п. Вельмо»</t>
  </si>
  <si>
    <t>15602S6411</t>
  </si>
  <si>
    <t>0503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</si>
  <si>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Новая Калами «Приобретение елки и светового оформления для п. Новая Калами»</t>
  </si>
  <si>
    <t>15602S6412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</si>
  <si>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Тея «Благоустройство территории площади поселка Тея Северо-Енисейского района»</t>
  </si>
  <si>
    <t>15602S6413</t>
  </si>
  <si>
    <t>Иные межбюджетные трансферты бюджетам муниципальных образований 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</si>
  <si>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0250076870</t>
  </si>
  <si>
    <t>0709</t>
  </si>
  <si>
    <t>Муниципальная программа «Развитие культуры»</t>
  </si>
  <si>
    <t>0800000000</t>
  </si>
  <si>
    <t>0830076870</t>
  </si>
  <si>
    <t>0804</t>
  </si>
  <si>
    <t>0950076870</t>
  </si>
  <si>
    <t>1105</t>
  </si>
  <si>
    <t>Муниципальная программа «Управление муниципальными финансами»</t>
  </si>
  <si>
    <t>1800000000</t>
  </si>
  <si>
    <t>1810076870</t>
  </si>
  <si>
    <t>0106</t>
  </si>
  <si>
    <t>Муниципальная программа «Управление муниципальным имуществом»</t>
  </si>
  <si>
    <t>2100000000</t>
  </si>
  <si>
    <t>2110076870</t>
  </si>
  <si>
    <t>0104</t>
  </si>
  <si>
    <t>Непрограммные расходы отдельных органов исполнительной власти</t>
  </si>
  <si>
    <t>8400000000</t>
  </si>
  <si>
    <t>8410076870</t>
  </si>
  <si>
    <t xml:space="preserve"> окружного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</si>
</sst>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/>
    </xf>
    <xf numFmtId="0" fontId="2" fillId="0" borderId="1" xfId="0" applyFont="1" applyBorder="1" applyAlignment="1">
      <alignment horizontal="right" vertical="top"/>
    </xf>
    <xf numFmtId="49" fontId="2" fillId="0" borderId="1" xfId="0" applyNumberFormat="1" applyFont="1" applyBorder="1" applyAlignment="1" applyProtection="1">
      <alignment horizontal="left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1" xfId="0" applyFont="1" applyBorder="1" applyAlignment="1">
      <alignment horizontal="left" vertical="top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32" zoomScaleNormal="100" zoomScaleSheetLayoutView="100" workbookViewId="0">
      <selection activeCell="B18" sqref="B18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7" width="13.5703125" style="5" customWidth="1"/>
    <col min="8" max="8" width="13.42578125" style="5" customWidth="1"/>
    <col min="9" max="9" width="9.140625" style="5" customWidth="1"/>
    <col min="10" max="10" width="13.140625" style="5" customWidth="1"/>
    <col min="11" max="13" width="9.140625" style="5" customWidth="1"/>
    <col min="14" max="16384" width="9.140625" style="5"/>
  </cols>
  <sheetData>
    <row r="1" spans="1:13" hidden="1" x14ac:dyDescent="0.2">
      <c r="A1" s="2"/>
      <c r="B1" s="3" t="s">
        <v>0</v>
      </c>
      <c r="C1" s="4"/>
      <c r="D1" s="4"/>
      <c r="E1" s="4"/>
      <c r="F1" s="4"/>
      <c r="G1" s="4"/>
      <c r="H1" s="4"/>
    </row>
    <row r="2" spans="1:13" ht="3" hidden="1" customHeight="1" x14ac:dyDescent="0.2">
      <c r="A2" s="2"/>
      <c r="B2" s="6" t="s">
        <v>0</v>
      </c>
      <c r="C2" s="2"/>
      <c r="D2" s="2"/>
      <c r="E2" s="2"/>
      <c r="F2" s="2"/>
      <c r="G2" s="2"/>
      <c r="H2" s="2"/>
    </row>
    <row r="3" spans="1:13" ht="7.5" hidden="1" customHeight="1" x14ac:dyDescent="0.2">
      <c r="A3" s="2"/>
      <c r="B3" s="7"/>
      <c r="C3" s="7"/>
      <c r="D3" s="7"/>
      <c r="E3" s="7"/>
      <c r="F3" s="7"/>
      <c r="G3" s="7"/>
      <c r="H3" s="2"/>
      <c r="I3" s="7"/>
      <c r="J3" s="7"/>
      <c r="K3" s="7"/>
    </row>
    <row r="4" spans="1:13" ht="15.6" customHeight="1" x14ac:dyDescent="0.25">
      <c r="A4" s="18"/>
      <c r="B4" s="19"/>
      <c r="C4" s="19"/>
      <c r="D4" s="19"/>
      <c r="E4" s="22"/>
      <c r="F4" s="22"/>
      <c r="G4" s="24"/>
      <c r="H4" s="22"/>
      <c r="I4" s="7"/>
      <c r="J4" s="7"/>
      <c r="K4" s="7"/>
    </row>
    <row r="5" spans="1:13" ht="15.6" customHeight="1" x14ac:dyDescent="0.25">
      <c r="A5" s="18"/>
      <c r="B5" s="19"/>
      <c r="C5" s="19"/>
      <c r="D5" s="34" t="s">
        <v>22</v>
      </c>
      <c r="E5" s="34"/>
      <c r="F5" s="34"/>
      <c r="G5" s="34"/>
      <c r="H5" s="34"/>
      <c r="I5" s="7"/>
      <c r="J5" s="7"/>
      <c r="K5" s="7"/>
    </row>
    <row r="6" spans="1:13" ht="15.75" customHeight="1" x14ac:dyDescent="0.25">
      <c r="A6" s="18"/>
      <c r="B6" s="20"/>
      <c r="C6" s="18"/>
      <c r="D6" s="37" t="s">
        <v>3</v>
      </c>
      <c r="E6" s="37"/>
      <c r="F6" s="37"/>
      <c r="G6" s="37"/>
      <c r="H6" s="37"/>
    </row>
    <row r="7" spans="1:13" ht="15.75" customHeight="1" x14ac:dyDescent="0.25">
      <c r="A7" s="18"/>
      <c r="B7" s="20"/>
      <c r="C7" s="18"/>
      <c r="D7" s="37" t="s">
        <v>71</v>
      </c>
      <c r="E7" s="37"/>
      <c r="F7" s="37"/>
      <c r="G7" s="37"/>
      <c r="H7" s="37"/>
      <c r="J7" s="1"/>
      <c r="K7" s="1"/>
    </row>
    <row r="8" spans="1:13" ht="15.75" customHeight="1" x14ac:dyDescent="0.25">
      <c r="A8" s="18"/>
      <c r="B8" s="19"/>
      <c r="C8" s="19"/>
      <c r="D8" s="37" t="s">
        <v>13</v>
      </c>
      <c r="E8" s="37"/>
      <c r="F8" s="37"/>
      <c r="G8" s="37"/>
      <c r="H8" s="37"/>
      <c r="I8" s="7"/>
      <c r="J8" s="7"/>
      <c r="K8" s="7"/>
    </row>
    <row r="9" spans="1:13" ht="12.75" customHeight="1" x14ac:dyDescent="0.25">
      <c r="A9" s="18"/>
      <c r="B9" s="21"/>
      <c r="C9" s="21"/>
      <c r="D9" s="21"/>
      <c r="E9" s="12"/>
      <c r="F9" s="12"/>
      <c r="G9" s="12"/>
      <c r="H9" s="12"/>
      <c r="I9" s="9"/>
      <c r="J9" s="9"/>
      <c r="K9" s="9"/>
      <c r="L9" s="10"/>
      <c r="M9" s="10"/>
    </row>
    <row r="10" spans="1:13" ht="21.75" customHeight="1" x14ac:dyDescent="0.2">
      <c r="A10" s="36" t="s">
        <v>23</v>
      </c>
      <c r="B10" s="36"/>
      <c r="C10" s="36"/>
      <c r="D10" s="36"/>
      <c r="E10" s="36"/>
      <c r="F10" s="36"/>
      <c r="G10" s="36"/>
      <c r="H10" s="36"/>
      <c r="I10" s="9"/>
      <c r="J10" s="9"/>
    </row>
    <row r="11" spans="1:13" ht="0.75" hidden="1" customHeight="1" x14ac:dyDescent="0.2">
      <c r="A11" s="36"/>
      <c r="B11" s="36"/>
      <c r="C11" s="36"/>
      <c r="D11" s="36"/>
      <c r="E11" s="36"/>
      <c r="F11" s="36"/>
      <c r="G11" s="36"/>
      <c r="H11" s="36"/>
      <c r="I11" s="9"/>
      <c r="J11" s="9"/>
    </row>
    <row r="12" spans="1:13" hidden="1" x14ac:dyDescent="0.2">
      <c r="A12" s="36"/>
      <c r="B12" s="36"/>
      <c r="C12" s="36"/>
      <c r="D12" s="36"/>
      <c r="E12" s="36"/>
      <c r="F12" s="36"/>
      <c r="G12" s="36"/>
      <c r="H12" s="36"/>
      <c r="I12" s="9"/>
      <c r="J12" s="9"/>
    </row>
    <row r="13" spans="1:13" ht="6" hidden="1" customHeight="1" x14ac:dyDescent="0.2">
      <c r="A13" s="36"/>
      <c r="B13" s="36"/>
      <c r="C13" s="36"/>
      <c r="D13" s="36"/>
      <c r="E13" s="36"/>
      <c r="F13" s="36"/>
      <c r="G13" s="36"/>
      <c r="H13" s="36"/>
      <c r="I13" s="11"/>
      <c r="J13" s="11"/>
    </row>
    <row r="14" spans="1:13" ht="17.25" customHeight="1" x14ac:dyDescent="0.25">
      <c r="A14" s="17"/>
      <c r="B14" s="17"/>
      <c r="C14" s="12"/>
      <c r="D14" s="12"/>
      <c r="E14" s="12"/>
      <c r="F14" s="35" t="s">
        <v>4</v>
      </c>
      <c r="G14" s="35"/>
      <c r="H14" s="35"/>
      <c r="I14" s="8"/>
      <c r="J14" s="8"/>
      <c r="K14" s="8"/>
    </row>
    <row r="15" spans="1:13" ht="116.25" customHeight="1" x14ac:dyDescent="0.2">
      <c r="A15" s="13" t="s">
        <v>1</v>
      </c>
      <c r="B15" s="14" t="s">
        <v>7</v>
      </c>
      <c r="C15" s="23" t="s">
        <v>2</v>
      </c>
      <c r="D15" s="23" t="s">
        <v>8</v>
      </c>
      <c r="E15" s="25" t="s">
        <v>21</v>
      </c>
      <c r="F15" s="25" t="s">
        <v>14</v>
      </c>
      <c r="G15" s="25" t="s">
        <v>15</v>
      </c>
      <c r="H15" s="25" t="s">
        <v>16</v>
      </c>
    </row>
    <row r="16" spans="1:13" ht="16.5" customHeight="1" x14ac:dyDescent="0.2">
      <c r="A16" s="13"/>
      <c r="B16" s="16" t="s">
        <v>5</v>
      </c>
      <c r="C16" s="16">
        <v>2</v>
      </c>
      <c r="D16" s="16">
        <v>3</v>
      </c>
      <c r="E16" s="14" t="s">
        <v>17</v>
      </c>
      <c r="F16" s="14" t="s">
        <v>18</v>
      </c>
      <c r="G16" s="14" t="s">
        <v>19</v>
      </c>
      <c r="H16" s="14" t="s">
        <v>20</v>
      </c>
    </row>
    <row r="17" spans="1:10" ht="15.75" x14ac:dyDescent="0.2">
      <c r="A17" s="26">
        <v>1</v>
      </c>
      <c r="B17" s="39" t="s">
        <v>24</v>
      </c>
      <c r="C17" s="27" t="s">
        <v>25</v>
      </c>
      <c r="D17" s="27"/>
      <c r="E17" s="28">
        <f>SUM(E18:E22)</f>
        <v>32098.400000000001</v>
      </c>
      <c r="F17" s="28">
        <f>F18+F19+F20+F21+F22+F23</f>
        <v>29346.7</v>
      </c>
      <c r="G17" s="28">
        <f>G18+G19+G20+G21+G22+G23</f>
        <v>27388.799999999999</v>
      </c>
      <c r="H17" s="28">
        <f>G17/F17*100</f>
        <v>93.328381044546731</v>
      </c>
    </row>
    <row r="18" spans="1:10" ht="189" x14ac:dyDescent="0.2">
      <c r="A18" s="26">
        <v>2</v>
      </c>
      <c r="B18" s="38" t="s">
        <v>26</v>
      </c>
      <c r="C18" s="27" t="s">
        <v>27</v>
      </c>
      <c r="D18" s="27" t="s">
        <v>9</v>
      </c>
      <c r="E18" s="28">
        <v>28643.8</v>
      </c>
      <c r="F18" s="28">
        <v>25764.3</v>
      </c>
      <c r="G18" s="28">
        <v>24445.5</v>
      </c>
      <c r="H18" s="28">
        <f t="shared" ref="H18:H41" si="0">G18/F18*100</f>
        <v>94.881289225789175</v>
      </c>
    </row>
    <row r="19" spans="1:10" ht="88.5" customHeight="1" x14ac:dyDescent="0.2">
      <c r="A19" s="26">
        <v>3</v>
      </c>
      <c r="B19" s="38" t="s">
        <v>28</v>
      </c>
      <c r="C19" s="27" t="s">
        <v>29</v>
      </c>
      <c r="D19" s="27" t="s">
        <v>9</v>
      </c>
      <c r="E19" s="28">
        <v>1808.4</v>
      </c>
      <c r="F19" s="28">
        <v>1670</v>
      </c>
      <c r="G19" s="28">
        <v>1646.2</v>
      </c>
      <c r="H19" s="28">
        <f t="shared" si="0"/>
        <v>98.574850299401191</v>
      </c>
    </row>
    <row r="20" spans="1:10" ht="126" x14ac:dyDescent="0.2">
      <c r="A20" s="26">
        <v>4</v>
      </c>
      <c r="B20" s="38" t="s">
        <v>10</v>
      </c>
      <c r="C20" s="27" t="s">
        <v>11</v>
      </c>
      <c r="D20" s="27" t="s">
        <v>12</v>
      </c>
      <c r="E20" s="28">
        <v>727.5</v>
      </c>
      <c r="F20" s="28">
        <v>727.5</v>
      </c>
      <c r="G20" s="28">
        <v>482.3</v>
      </c>
      <c r="H20" s="28">
        <f t="shared" si="0"/>
        <v>66.295532646048116</v>
      </c>
    </row>
    <row r="21" spans="1:10" ht="126" x14ac:dyDescent="0.2">
      <c r="A21" s="26">
        <v>5</v>
      </c>
      <c r="B21" s="38" t="s">
        <v>10</v>
      </c>
      <c r="C21" s="27" t="s">
        <v>11</v>
      </c>
      <c r="D21" s="27" t="s">
        <v>9</v>
      </c>
      <c r="E21" s="28">
        <v>755.5</v>
      </c>
      <c r="F21" s="28">
        <v>755.5</v>
      </c>
      <c r="G21" s="28">
        <v>392.6</v>
      </c>
      <c r="H21" s="28">
        <f t="shared" si="0"/>
        <v>51.965585704831241</v>
      </c>
    </row>
    <row r="22" spans="1:10" ht="157.5" x14ac:dyDescent="0.2">
      <c r="A22" s="26">
        <v>6</v>
      </c>
      <c r="B22" s="38" t="s">
        <v>30</v>
      </c>
      <c r="C22" s="27" t="s">
        <v>31</v>
      </c>
      <c r="D22" s="27" t="s">
        <v>9</v>
      </c>
      <c r="E22" s="28">
        <v>163.19999999999999</v>
      </c>
      <c r="F22" s="28">
        <v>128.19999999999999</v>
      </c>
      <c r="G22" s="28">
        <v>121</v>
      </c>
      <c r="H22" s="28">
        <f t="shared" si="0"/>
        <v>94.383775351014052</v>
      </c>
    </row>
    <row r="23" spans="1:10" ht="173.25" x14ac:dyDescent="0.2">
      <c r="A23" s="26">
        <v>7</v>
      </c>
      <c r="B23" s="38" t="s">
        <v>51</v>
      </c>
      <c r="C23" s="27" t="s">
        <v>52</v>
      </c>
      <c r="D23" s="27" t="s">
        <v>53</v>
      </c>
      <c r="E23" s="28">
        <v>0</v>
      </c>
      <c r="F23" s="28">
        <v>301.2</v>
      </c>
      <c r="G23" s="28">
        <v>301.2</v>
      </c>
      <c r="H23" s="28">
        <f t="shared" si="0"/>
        <v>100</v>
      </c>
    </row>
    <row r="24" spans="1:10" ht="87" customHeight="1" x14ac:dyDescent="0.2">
      <c r="A24" s="26">
        <v>8</v>
      </c>
      <c r="B24" s="39" t="s">
        <v>32</v>
      </c>
      <c r="C24" s="27" t="s">
        <v>33</v>
      </c>
      <c r="D24" s="27"/>
      <c r="E24" s="28">
        <f>SUM(E25)</f>
        <v>2402.3000000000002</v>
      </c>
      <c r="F24" s="28">
        <f>F25</f>
        <v>2402.3000000000002</v>
      </c>
      <c r="G24" s="28">
        <f>G25</f>
        <v>2402.3000000000002</v>
      </c>
      <c r="H24" s="28">
        <f t="shared" si="0"/>
        <v>100</v>
      </c>
    </row>
    <row r="25" spans="1:10" ht="112.5" customHeight="1" x14ac:dyDescent="0.2">
      <c r="A25" s="26">
        <v>9</v>
      </c>
      <c r="B25" s="38" t="s">
        <v>34</v>
      </c>
      <c r="C25" s="27" t="s">
        <v>35</v>
      </c>
      <c r="D25" s="27" t="s">
        <v>36</v>
      </c>
      <c r="E25" s="28">
        <v>2402.3000000000002</v>
      </c>
      <c r="F25" s="28">
        <v>2402.3000000000002</v>
      </c>
      <c r="G25" s="28">
        <v>2402.3000000000002</v>
      </c>
      <c r="H25" s="28">
        <f t="shared" si="0"/>
        <v>100</v>
      </c>
    </row>
    <row r="26" spans="1:10" ht="21" customHeight="1" x14ac:dyDescent="0.2">
      <c r="A26" s="26">
        <v>10</v>
      </c>
      <c r="B26" s="38" t="s">
        <v>54</v>
      </c>
      <c r="C26" s="27" t="s">
        <v>55</v>
      </c>
      <c r="D26" s="27"/>
      <c r="E26" s="28">
        <f>E27</f>
        <v>0</v>
      </c>
      <c r="F26" s="28">
        <f t="shared" ref="F26:G26" si="1">F27</f>
        <v>106</v>
      </c>
      <c r="G26" s="28">
        <f t="shared" si="1"/>
        <v>106</v>
      </c>
      <c r="H26" s="28">
        <f t="shared" si="0"/>
        <v>100</v>
      </c>
    </row>
    <row r="27" spans="1:10" ht="159.75" customHeight="1" x14ac:dyDescent="0.2">
      <c r="A27" s="26">
        <v>11</v>
      </c>
      <c r="B27" s="38" t="s">
        <v>51</v>
      </c>
      <c r="C27" s="27" t="s">
        <v>56</v>
      </c>
      <c r="D27" s="27" t="s">
        <v>57</v>
      </c>
      <c r="E27" s="28">
        <v>0</v>
      </c>
      <c r="F27" s="28">
        <v>106</v>
      </c>
      <c r="G27" s="28">
        <v>106</v>
      </c>
      <c r="H27" s="28">
        <f t="shared" si="0"/>
        <v>100</v>
      </c>
    </row>
    <row r="28" spans="1:10" ht="39" customHeight="1" x14ac:dyDescent="0.2">
      <c r="A28" s="26">
        <v>12</v>
      </c>
      <c r="B28" s="39" t="s">
        <v>37</v>
      </c>
      <c r="C28" s="27" t="s">
        <v>38</v>
      </c>
      <c r="D28" s="27"/>
      <c r="E28" s="28">
        <f>E29</f>
        <v>253.1</v>
      </c>
      <c r="F28" s="28">
        <f>F29+F30</f>
        <v>359.1</v>
      </c>
      <c r="G28" s="28">
        <f>G29+G30</f>
        <v>359.1</v>
      </c>
      <c r="H28" s="28">
        <f t="shared" si="0"/>
        <v>100</v>
      </c>
    </row>
    <row r="29" spans="1:10" ht="94.5" x14ac:dyDescent="0.2">
      <c r="A29" s="26">
        <v>13</v>
      </c>
      <c r="B29" s="38" t="s">
        <v>39</v>
      </c>
      <c r="C29" s="27" t="s">
        <v>40</v>
      </c>
      <c r="D29" s="27" t="s">
        <v>41</v>
      </c>
      <c r="E29" s="28">
        <v>253.1</v>
      </c>
      <c r="F29" s="28">
        <v>253.1</v>
      </c>
      <c r="G29" s="28">
        <v>253.1</v>
      </c>
      <c r="H29" s="28">
        <f t="shared" si="0"/>
        <v>100</v>
      </c>
      <c r="J29" s="15"/>
    </row>
    <row r="30" spans="1:10" ht="173.25" x14ac:dyDescent="0.2">
      <c r="A30" s="26">
        <v>14</v>
      </c>
      <c r="B30" s="38" t="s">
        <v>51</v>
      </c>
      <c r="C30" s="27" t="s">
        <v>58</v>
      </c>
      <c r="D30" s="27" t="s">
        <v>59</v>
      </c>
      <c r="E30" s="28">
        <v>0</v>
      </c>
      <c r="F30" s="28">
        <v>106</v>
      </c>
      <c r="G30" s="28">
        <v>106</v>
      </c>
      <c r="H30" s="28">
        <f t="shared" si="0"/>
        <v>100</v>
      </c>
      <c r="J30" s="15"/>
    </row>
    <row r="31" spans="1:10" ht="35.65" customHeight="1" x14ac:dyDescent="0.2">
      <c r="A31" s="26">
        <v>15</v>
      </c>
      <c r="B31" s="38" t="s">
        <v>42</v>
      </c>
      <c r="C31" s="27" t="s">
        <v>43</v>
      </c>
      <c r="D31" s="27"/>
      <c r="E31" s="28">
        <f>SUM(E32:E34)</f>
        <v>2496</v>
      </c>
      <c r="F31" s="29">
        <f>F32+F33+F34</f>
        <v>2496</v>
      </c>
      <c r="G31" s="29">
        <f>G32+G33+G34</f>
        <v>2496</v>
      </c>
      <c r="H31" s="28">
        <f t="shared" si="0"/>
        <v>100</v>
      </c>
    </row>
    <row r="32" spans="1:10" ht="126" x14ac:dyDescent="0.2">
      <c r="A32" s="26">
        <v>16</v>
      </c>
      <c r="B32" s="38" t="s">
        <v>44</v>
      </c>
      <c r="C32" s="27" t="s">
        <v>45</v>
      </c>
      <c r="D32" s="27" t="s">
        <v>46</v>
      </c>
      <c r="E32" s="28">
        <v>208.2</v>
      </c>
      <c r="F32" s="30">
        <v>208.2</v>
      </c>
      <c r="G32" s="30">
        <v>208.2</v>
      </c>
      <c r="H32" s="28">
        <f t="shared" si="0"/>
        <v>100</v>
      </c>
    </row>
    <row r="33" spans="1:8" ht="141.75" x14ac:dyDescent="0.2">
      <c r="A33" s="26">
        <v>17</v>
      </c>
      <c r="B33" s="38" t="s">
        <v>47</v>
      </c>
      <c r="C33" s="27" t="s">
        <v>48</v>
      </c>
      <c r="D33" s="27" t="s">
        <v>46</v>
      </c>
      <c r="E33" s="28">
        <v>824.2</v>
      </c>
      <c r="F33" s="30">
        <v>824.2</v>
      </c>
      <c r="G33" s="30">
        <v>824.2</v>
      </c>
      <c r="H33" s="28">
        <f t="shared" si="0"/>
        <v>100</v>
      </c>
    </row>
    <row r="34" spans="1:8" ht="141.75" x14ac:dyDescent="0.2">
      <c r="A34" s="26">
        <v>18</v>
      </c>
      <c r="B34" s="38" t="s">
        <v>49</v>
      </c>
      <c r="C34" s="27" t="s">
        <v>50</v>
      </c>
      <c r="D34" s="27" t="s">
        <v>46</v>
      </c>
      <c r="E34" s="28">
        <v>1463.6</v>
      </c>
      <c r="F34" s="30">
        <v>1463.6</v>
      </c>
      <c r="G34" s="30">
        <v>1463.6</v>
      </c>
      <c r="H34" s="28">
        <f t="shared" si="0"/>
        <v>100</v>
      </c>
    </row>
    <row r="35" spans="1:8" ht="31.5" x14ac:dyDescent="0.2">
      <c r="A35" s="26">
        <v>19</v>
      </c>
      <c r="B35" s="38" t="s">
        <v>60</v>
      </c>
      <c r="C35" s="27" t="s">
        <v>61</v>
      </c>
      <c r="D35" s="27"/>
      <c r="E35" s="28">
        <f>E36</f>
        <v>0</v>
      </c>
      <c r="F35" s="28">
        <f t="shared" ref="F35:G35" si="2">F36</f>
        <v>733.7</v>
      </c>
      <c r="G35" s="28">
        <f t="shared" si="2"/>
        <v>733.7</v>
      </c>
      <c r="H35" s="28">
        <f t="shared" si="0"/>
        <v>100</v>
      </c>
    </row>
    <row r="36" spans="1:8" ht="173.25" x14ac:dyDescent="0.2">
      <c r="A36" s="26">
        <v>20</v>
      </c>
      <c r="B36" s="38" t="s">
        <v>51</v>
      </c>
      <c r="C36" s="27" t="s">
        <v>62</v>
      </c>
      <c r="D36" s="27" t="s">
        <v>63</v>
      </c>
      <c r="E36" s="28">
        <v>0</v>
      </c>
      <c r="F36" s="30">
        <v>733.7</v>
      </c>
      <c r="G36" s="30">
        <v>733.7</v>
      </c>
      <c r="H36" s="28">
        <f t="shared" si="0"/>
        <v>100</v>
      </c>
    </row>
    <row r="37" spans="1:8" ht="31.5" x14ac:dyDescent="0.2">
      <c r="A37" s="26">
        <v>21</v>
      </c>
      <c r="B37" s="38" t="s">
        <v>64</v>
      </c>
      <c r="C37" s="27" t="s">
        <v>65</v>
      </c>
      <c r="D37" s="27"/>
      <c r="E37" s="28">
        <f>E38</f>
        <v>0</v>
      </c>
      <c r="F37" s="28">
        <f t="shared" ref="F37:G37" si="3">F38</f>
        <v>363.9</v>
      </c>
      <c r="G37" s="28">
        <f t="shared" si="3"/>
        <v>363.9</v>
      </c>
      <c r="H37" s="28">
        <f t="shared" si="0"/>
        <v>100</v>
      </c>
    </row>
    <row r="38" spans="1:8" ht="173.25" x14ac:dyDescent="0.2">
      <c r="A38" s="26">
        <v>22</v>
      </c>
      <c r="B38" s="38" t="s">
        <v>51</v>
      </c>
      <c r="C38" s="27" t="s">
        <v>66</v>
      </c>
      <c r="D38" s="27" t="s">
        <v>67</v>
      </c>
      <c r="E38" s="28">
        <v>0</v>
      </c>
      <c r="F38" s="30">
        <v>363.9</v>
      </c>
      <c r="G38" s="30">
        <v>363.9</v>
      </c>
      <c r="H38" s="28">
        <f t="shared" si="0"/>
        <v>100</v>
      </c>
    </row>
    <row r="39" spans="1:8" ht="31.5" x14ac:dyDescent="0.2">
      <c r="A39" s="26">
        <v>23</v>
      </c>
      <c r="B39" s="38" t="s">
        <v>68</v>
      </c>
      <c r="C39" s="27" t="s">
        <v>69</v>
      </c>
      <c r="D39" s="27"/>
      <c r="E39" s="28">
        <f>E40</f>
        <v>0</v>
      </c>
      <c r="F39" s="28">
        <f t="shared" ref="F39:G39" si="4">F40</f>
        <v>2694.8</v>
      </c>
      <c r="G39" s="28">
        <f t="shared" si="4"/>
        <v>2694.8</v>
      </c>
      <c r="H39" s="28">
        <f t="shared" si="0"/>
        <v>100</v>
      </c>
    </row>
    <row r="40" spans="1:8" ht="173.25" x14ac:dyDescent="0.2">
      <c r="A40" s="26">
        <v>24</v>
      </c>
      <c r="B40" s="38" t="s">
        <v>51</v>
      </c>
      <c r="C40" s="27" t="s">
        <v>70</v>
      </c>
      <c r="D40" s="27" t="s">
        <v>67</v>
      </c>
      <c r="E40" s="28">
        <v>0</v>
      </c>
      <c r="F40" s="30">
        <v>2694.8</v>
      </c>
      <c r="G40" s="30">
        <v>2694.8</v>
      </c>
      <c r="H40" s="28">
        <f t="shared" si="0"/>
        <v>100</v>
      </c>
    </row>
    <row r="41" spans="1:8" ht="15.75" x14ac:dyDescent="0.2">
      <c r="A41" s="33" t="s">
        <v>6</v>
      </c>
      <c r="B41" s="33"/>
      <c r="C41" s="31"/>
      <c r="D41" s="32"/>
      <c r="E41" s="29">
        <f>E31+E28+E24+E17+E39+E37+E35+E26</f>
        <v>37249.800000000003</v>
      </c>
      <c r="F41" s="29">
        <f>F31+F28+F24+F17+F39+F37+F35+F26</f>
        <v>38502.5</v>
      </c>
      <c r="G41" s="29">
        <f t="shared" ref="G41" si="5">G31+G28+G24+G17+G39+G37+G35+G26</f>
        <v>36544.6</v>
      </c>
      <c r="H41" s="28">
        <f t="shared" si="0"/>
        <v>94.91487565742483</v>
      </c>
    </row>
  </sheetData>
  <mergeCells count="7">
    <mergeCell ref="A41:B41"/>
    <mergeCell ref="D5:H5"/>
    <mergeCell ref="F14:H14"/>
    <mergeCell ref="A10:H13"/>
    <mergeCell ref="D6:H6"/>
    <mergeCell ref="D7:H7"/>
    <mergeCell ref="D8:H8"/>
  </mergeCells>
  <pageMargins left="1.1023622047244095" right="0.70866141732283472" top="0.74803149606299213" bottom="0.74803149606299213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2025-03-10T03:20:45Z</cp:lastPrinted>
  <dcterms:created xsi:type="dcterms:W3CDTF">2014-11-08T06:34:06Z</dcterms:created>
  <dcterms:modified xsi:type="dcterms:W3CDTF">2025-04-22T10:14:15Z</dcterms:modified>
</cp:coreProperties>
</file>