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checkCompatibility="1" defaultThemeVersion="124226"/>
  <bookViews>
    <workbookView xWindow="0" yWindow="660" windowWidth="23250" windowHeight="11550"/>
  </bookViews>
  <sheets>
    <sheet name="доходы 2018-2020" sheetId="1" r:id="rId1"/>
  </sheets>
  <definedNames>
    <definedName name="_xlnm.Print_Titles" localSheetId="0">'доходы 2018-2020'!$13:$13</definedName>
    <definedName name="_xlnm.Print_Area" localSheetId="0">'доходы 2018-2020'!$A$1:$H$213</definedName>
  </definedNames>
  <calcPr calcId="145621"/>
</workbook>
</file>

<file path=xl/calcChain.xml><?xml version="1.0" encoding="utf-8"?>
<calcChain xmlns="http://schemas.openxmlformats.org/spreadsheetml/2006/main">
  <c r="M15" i="1" l="1"/>
  <c r="M17" i="1"/>
  <c r="M16" i="1"/>
  <c r="K16" i="1"/>
  <c r="K17" i="1"/>
  <c r="K15" i="1"/>
  <c r="F213" i="1"/>
  <c r="G213" i="1" l="1"/>
  <c r="H213" i="1" s="1"/>
  <c r="E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1" i="1"/>
  <c r="H190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3" i="1"/>
  <c r="H162" i="1"/>
  <c r="H161" i="1"/>
  <c r="H160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7" i="1"/>
  <c r="H116" i="1"/>
  <c r="H114" i="1"/>
  <c r="H113" i="1"/>
  <c r="H112" i="1"/>
  <c r="H111" i="1"/>
  <c r="H110" i="1"/>
  <c r="H109" i="1"/>
  <c r="H108" i="1"/>
  <c r="H107" i="1"/>
  <c r="H106" i="1"/>
  <c r="H105" i="1"/>
  <c r="H101" i="1"/>
  <c r="H98" i="1"/>
  <c r="H97" i="1"/>
  <c r="H96" i="1"/>
  <c r="H95" i="1"/>
  <c r="H94" i="1"/>
  <c r="H93" i="1"/>
  <c r="H92" i="1"/>
  <c r="H91" i="1"/>
  <c r="H90" i="1"/>
  <c r="H89" i="1"/>
  <c r="H88" i="1"/>
  <c r="H85" i="1"/>
  <c r="H84" i="1"/>
  <c r="H83" i="1"/>
  <c r="H82" i="1"/>
  <c r="H81" i="1"/>
  <c r="H80" i="1"/>
  <c r="H79" i="1"/>
  <c r="H78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19" i="1"/>
  <c r="H18" i="1"/>
  <c r="H17" i="1"/>
  <c r="H16" i="1"/>
  <c r="H15" i="1"/>
  <c r="H14" i="1"/>
  <c r="K14" i="1" l="1"/>
  <c r="M14" i="1" l="1"/>
  <c r="M13" i="1" s="1"/>
  <c r="K13" i="1"/>
  <c r="L17" i="1" s="1"/>
  <c r="L14" i="1" l="1"/>
  <c r="N17" i="1" l="1"/>
  <c r="N16" i="1"/>
  <c r="N15" i="1"/>
  <c r="N14" i="1"/>
  <c r="L16" i="1"/>
  <c r="N13" i="1" l="1"/>
  <c r="L15" i="1"/>
</calcChain>
</file>

<file path=xl/sharedStrings.xml><?xml version="1.0" encoding="utf-8"?>
<sst xmlns="http://schemas.openxmlformats.org/spreadsheetml/2006/main" count="826" uniqueCount="467">
  <si>
    <t>110</t>
  </si>
  <si>
    <t>25</t>
  </si>
  <si>
    <t>37</t>
  </si>
  <si>
    <t>7</t>
  </si>
  <si>
    <t>33</t>
  </si>
  <si>
    <t>30</t>
  </si>
  <si>
    <t>35</t>
  </si>
  <si>
    <t>100</t>
  </si>
  <si>
    <t>43</t>
  </si>
  <si>
    <t>5</t>
  </si>
  <si>
    <t>13</t>
  </si>
  <si>
    <t>4</t>
  </si>
  <si>
    <t>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</si>
  <si>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</si>
  <si>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</si>
  <si>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</si>
  <si>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</si>
  <si>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</si>
  <si>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</si>
  <si>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</si>
  <si>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</si>
  <si>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</si>
  <si>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</si>
  <si>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</si>
  <si>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</si>
  <si>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</si>
  <si>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</si>
  <si>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</si>
  <si>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</si>
  <si>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</si>
  <si>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</si>
  <si>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</si>
  <si>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</si>
  <si>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</si>
  <si>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</si>
  <si>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</si>
  <si>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</si>
  <si>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</si>
  <si>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</si>
  <si>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</si>
  <si>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</si>
  <si>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</si>
  <si>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</si>
  <si>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</si>
  <si>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</si>
  <si>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</si>
  <si>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41</t>
  </si>
  <si>
    <t>42</t>
  </si>
  <si>
    <t>65</t>
  </si>
  <si>
    <t>63</t>
  </si>
  <si>
    <t>61</t>
  </si>
  <si>
    <t>68</t>
  </si>
  <si>
    <t>64</t>
  </si>
  <si>
    <t>66</t>
  </si>
  <si>
    <t>26</t>
  </si>
  <si>
    <t>67</t>
  </si>
  <si>
    <t>127</t>
  </si>
  <si>
    <t>128</t>
  </si>
  <si>
    <t>129</t>
  </si>
  <si>
    <t>136</t>
  </si>
  <si>
    <t>138</t>
  </si>
  <si>
    <t>137</t>
  </si>
  <si>
    <t>139</t>
  </si>
  <si>
    <t>12</t>
  </si>
  <si>
    <t>15</t>
  </si>
  <si>
    <t>16</t>
  </si>
  <si>
    <t>11</t>
  </si>
  <si>
    <t>14</t>
  </si>
  <si>
    <t>120</t>
  </si>
  <si>
    <t>1</t>
  </si>
  <si>
    <t>3</t>
  </si>
  <si>
    <t>140</t>
  </si>
  <si>
    <t>2</t>
  </si>
  <si>
    <t>19</t>
  </si>
  <si>
    <t>№ строки</t>
  </si>
  <si>
    <t>Наименование кода классификации доходов бюджета</t>
  </si>
  <si>
    <t>(тыс. рублей)</t>
  </si>
  <si>
    <t>69</t>
  </si>
  <si>
    <t>70</t>
  </si>
  <si>
    <t>118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</si>
  <si>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</si>
  <si>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</si>
  <si>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</si>
  <si>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</si>
  <si>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</si>
  <si>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</si>
  <si>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</si>
  <si>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</si>
  <si>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</si>
  <si>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</si>
  <si>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</si>
  <si>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</si>
  <si>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</si>
  <si>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</si>
  <si>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</si>
  <si>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</si>
  <si>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</si>
  <si>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</si>
  <si>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</si>
  <si>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143</t>
  </si>
  <si>
    <t>153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</si>
  <si>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</si>
  <si>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</si>
  <si>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</si>
  <si>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</si>
  <si>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</si>
  <si>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</si>
  <si>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</si>
  <si>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</si>
  <si>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</si>
  <si>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</si>
  <si>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</si>
  <si>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</si>
  <si>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</si>
  <si>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</si>
  <si>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</si>
  <si>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</si>
  <si>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</si>
  <si>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</si>
  <si>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</si>
  <si>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</si>
  <si>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</si>
  <si>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</si>
  <si>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</si>
  <si>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</si>
  <si>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</si>
  <si>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</si>
  <si>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</si>
  <si>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</si>
  <si>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</si>
  <si>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</si>
  <si>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</si>
  <si>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</si>
  <si>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>147</t>
  </si>
  <si>
    <t>148</t>
  </si>
  <si>
    <t>149</t>
  </si>
  <si>
    <t>152</t>
  </si>
  <si>
    <t xml:space="preserve"> </t>
  </si>
  <si>
    <t>103</t>
  </si>
  <si>
    <t>119</t>
  </si>
  <si>
    <t>121</t>
  </si>
  <si>
    <t>122</t>
  </si>
  <si>
    <t>Бюджет для граждан</t>
  </si>
  <si>
    <t>всего</t>
  </si>
  <si>
    <t>нал+ненал</t>
  </si>
  <si>
    <t>налоговые</t>
  </si>
  <si>
    <t>неналоговые</t>
  </si>
  <si>
    <t>край</t>
  </si>
  <si>
    <t>23</t>
  </si>
  <si>
    <t>24</t>
  </si>
  <si>
    <t>36</t>
  </si>
  <si>
    <t>50</t>
  </si>
  <si>
    <t>51</t>
  </si>
  <si>
    <t>71</t>
  </si>
  <si>
    <t>72</t>
  </si>
  <si>
    <t>КВД</t>
  </si>
  <si>
    <t>Гл.администратор</t>
  </si>
  <si>
    <t>000</t>
  </si>
  <si>
    <t>10000000000000000</t>
  </si>
  <si>
    <t>НАЛОГОВЫЕ И НЕНАЛОГОВЫЕ ДОХОДЫ</t>
  </si>
  <si>
    <t>182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</si>
  <si>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</si>
  <si>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</si>
  <si>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</si>
  <si>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</si>
  <si>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</si>
  <si>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</si>
  <si>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10102000010000110</t>
  </si>
  <si>
    <t>Налог на доходы физических лиц</t>
  </si>
  <si>
    <t>10102010010000110</t>
  </si>
  <si>
    <t>10102020010000110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</si>
  <si>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</si>
  <si>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</si>
  <si>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10102040010000110</t>
  </si>
  <si>
    <t>10102080010000110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</si>
  <si>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</si>
  <si>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</si>
  <si>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</si>
  <si>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</si>
  <si>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</si>
  <si>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</si>
  <si>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</si>
  <si>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</si>
  <si>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</si>
  <si>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</si>
  <si>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</si>
  <si>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</si>
  <si>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</si>
  <si>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</si>
  <si>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</si>
  <si>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</si>
  <si>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</si>
  <si>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</si>
  <si>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</si>
  <si>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</si>
  <si>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</si>
  <si>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</si>
  <si>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</si>
  <si>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10504000020000110</t>
  </si>
  <si>
    <t>Налог, взимаемый в связи с применением патентной системы налогообложения</t>
  </si>
  <si>
    <t>10504020020000110</t>
  </si>
  <si>
    <t>10600000000000000</t>
  </si>
  <si>
    <t>НАЛОГИ НА ИМУЩЕСТВО</t>
  </si>
  <si>
    <t>10601000000000110</t>
  </si>
  <si>
    <t>Налог на имущество физических лиц</t>
  </si>
  <si>
    <t>10601030050000110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</si>
  <si>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</si>
  <si>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10606000000000110</t>
  </si>
  <si>
    <t>Земельный налог</t>
  </si>
  <si>
    <t>10606030000000110</t>
  </si>
  <si>
    <t>Земельный налог с организаций</t>
  </si>
  <si>
    <t>10606040000000110</t>
  </si>
  <si>
    <t>Земельный налог с физических лиц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</si>
  <si>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</si>
  <si>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</si>
  <si>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</si>
  <si>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</si>
  <si>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</si>
  <si>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</si>
  <si>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</si>
  <si>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</si>
  <si>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</si>
  <si>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441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</si>
  <si>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</si>
  <si>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</si>
  <si>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11105020000000120</t>
  </si>
  <si>
    <t>11105030000000120</t>
  </si>
  <si>
    <t>450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</si>
  <si>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</si>
  <si>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</si>
  <si>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11109000000000120</t>
  </si>
  <si>
    <t>11109040000000120</t>
  </si>
  <si>
    <t>048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</si>
  <si>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</si>
  <si>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</si>
  <si>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</si>
  <si>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</si>
  <si>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</si>
  <si>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11201030010000120</t>
  </si>
  <si>
    <t>Плата за сбросы загрязняющих веществ в водные объекты</t>
  </si>
  <si>
    <t>11201040010000120</t>
  </si>
  <si>
    <t>Плата за размещение отходов производства и потребления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</si>
  <si>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</si>
  <si>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</si>
  <si>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</si>
  <si>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</si>
  <si>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</si>
  <si>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</si>
  <si>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459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</si>
  <si>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</si>
  <si>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</si>
  <si>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</si>
  <si>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</si>
  <si>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11400000000000000</t>
  </si>
  <si>
    <t>ДОХОДЫ ОТ ПРОДАЖИ МАТЕРИАЛЬНЫХ И НЕМАТЕРИАЛЬНЫХ АКТИВОВ</t>
  </si>
  <si>
    <t>11401000000000410</t>
  </si>
  <si>
    <t>Доходы от продажи квартир</t>
  </si>
  <si>
    <t>11401050050000410</t>
  </si>
  <si>
    <t>Доходы от продажи квартир, находящихся в собственности муниципальных районов</t>
  </si>
  <si>
    <t>11402000000000000</t>
  </si>
  <si>
    <t>11402050050000410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</si>
  <si>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</si>
  <si>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</si>
  <si>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</si>
  <si>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</si>
  <si>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</si>
  <si>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</si>
  <si>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</si>
  <si>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</si>
  <si>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</si>
  <si>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</si>
  <si>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</si>
  <si>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</si>
  <si>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006</t>
  </si>
  <si>
    <t>439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</si>
  <si>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</si>
  <si>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</si>
  <si>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</si>
  <si>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</si>
  <si>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</si>
  <si>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</si>
  <si>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</si>
  <si>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</si>
  <si>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</si>
  <si>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</si>
  <si>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</si>
  <si>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</si>
  <si>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</si>
  <si>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</si>
  <si>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</si>
  <si>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</si>
  <si>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</si>
  <si>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</si>
  <si>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11607000000000140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</si>
  <si>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</si>
  <si>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</si>
  <si>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11607090000000140</t>
  </si>
  <si>
    <t>188</t>
  </si>
  <si>
    <t>11610000000000140</t>
  </si>
  <si>
    <t>Платежи в целях возмещения причиненного ущерба (убытков)</t>
  </si>
  <si>
    <t>11610120000000140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</si>
  <si>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</si>
  <si>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11611000010000140</t>
  </si>
  <si>
    <t>Платежи, уплачиваемые в целях возмещения вреда</t>
  </si>
  <si>
    <t>11611060010000140</t>
  </si>
  <si>
    <t>Платежи, уплачиваемые в целях возмещения вреда, причиняемого автомобильным дорогам</t>
  </si>
  <si>
    <t>20000000000000000</t>
  </si>
  <si>
    <t>БЕЗВОЗМЕЗДНЫЕ ПОСТУПЛЕНИЯ</t>
  </si>
  <si>
    <t>440</t>
  </si>
  <si>
    <t>20200000000000000</t>
  </si>
  <si>
    <t>БЕЗВОЗМЕЗДНЫЕ ПОСТУПЛЕНИЯ ОТ ДРУГИХ БЮДЖЕТОВ БЮДЖЕТНОЙ СИСТЕМЫ РОССИЙСКОЙ ФЕДЕРАЦИИ</t>
  </si>
  <si>
    <t>20220000000000150</t>
  </si>
  <si>
    <t>Субсидии бюджетам бюджетной системы Российской Федерации (межбюджетные субсидии)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</si>
  <si>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</si>
  <si>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</si>
  <si>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20225519000000150</t>
  </si>
  <si>
    <t>Субсидии бюджетам на поддержку отрасли культуры</t>
  </si>
  <si>
    <t>20229999000000150</t>
  </si>
  <si>
    <t>Прочие субсидии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</si>
  <si>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</si>
  <si>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</si>
  <si>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</si>
  <si>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</si>
  <si>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</si>
  <si>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</si>
  <si>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</si>
  <si>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</si>
  <si>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</t>
  </si>
  <si>
    <t>Доходы бюджета Северо-Енисейского района на 2024 год и плановый период 2025 - 2026 годов</t>
  </si>
  <si>
    <t>130</t>
  </si>
  <si>
    <t>131</t>
  </si>
  <si>
    <t>132</t>
  </si>
  <si>
    <t>133</t>
  </si>
  <si>
    <t>134</t>
  </si>
  <si>
    <t>135</t>
  </si>
  <si>
    <t>150</t>
  </si>
  <si>
    <t>151</t>
  </si>
  <si>
    <t>445</t>
  </si>
  <si>
    <t>156</t>
  </si>
  <si>
    <t>157</t>
  </si>
  <si>
    <t>158</t>
  </si>
  <si>
    <t>159</t>
  </si>
  <si>
    <t>20225172050000150</t>
  </si>
  <si>
    <t>20240000000000150</t>
  </si>
  <si>
    <t>Иные межбюджетные трансферты</t>
  </si>
  <si>
    <t>20245179050000150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</si>
  <si>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</si>
  <si>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</si>
  <si>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</si>
  <si>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20400000000000000</t>
  </si>
  <si>
    <t>БЕЗВОЗМЕЗДНЫЕ ПОСТУПЛЕНИЯ ОТ НЕГОСУДАРСТВЕННЫХ ОРГАНИЗАЦИЙ</t>
  </si>
  <si>
    <t>20405000050000150</t>
  </si>
  <si>
    <t>Безвозмездные поступления от негосударственных организаций в бюджеты муниципальных районов</t>
  </si>
  <si>
    <t>20405099050000150</t>
  </si>
  <si>
    <t>Прочие безвозмездные поступления от негосударственных организаций в бюджеты муниципальных районов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</si>
  <si>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</si>
  <si>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</si>
  <si>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</si>
  <si>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</si>
  <si>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</si>
  <si>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</si>
  <si>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</si>
  <si>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</si>
  <si>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</si>
  <si>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</si>
  <si>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</si>
  <si>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</si>
  <si>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</si>
  <si>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</si>
  <si>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</si>
  <si>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</si>
  <si>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</si>
  <si>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</si>
  <si>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</si>
  <si>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</si>
  <si>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</si>
  <si>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</si>
  <si>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</si>
  <si>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</si>
  <si>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</si>
  <si>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</si>
  <si>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</si>
  <si>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</si>
  <si>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</si>
  <si>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</si>
  <si>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</si>
  <si>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</si>
  <si>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</si>
  <si>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</si>
  <si>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</si>
  <si>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</si>
  <si>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</si>
  <si>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</si>
  <si>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</si>
  <si>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</si>
  <si>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</si>
  <si>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</si>
  <si>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</si>
  <si>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</si>
  <si>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</si>
  <si>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Субсидии бюджетам субъектов Российской Федерации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</si>
  <si>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</si>
  <si>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</si>
  <si>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Приложение 2</t>
  </si>
  <si>
    <t>11610030050000140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</si>
  <si>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</si>
  <si>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20225497000000150</t>
  </si>
  <si>
    <t>Субсидии бюджетам на реализацию мероприятий по обеспечению жильем молодых семей</t>
  </si>
  <si>
    <t>20249999000000150</t>
  </si>
  <si>
    <t>Прочие межбюджетные трансферты, передаваемые бюджетам</t>
  </si>
  <si>
    <t>181</t>
  </si>
  <si>
    <t>183</t>
  </si>
  <si>
    <t>184</t>
  </si>
  <si>
    <t>185</t>
  </si>
  <si>
    <t>186</t>
  </si>
  <si>
    <t>187</t>
  </si>
  <si>
    <t>189</t>
  </si>
  <si>
    <t>11601100010000140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</si>
  <si>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</si>
  <si>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11700000000000000</t>
  </si>
  <si>
    <t>ПРОЧИЕ НЕНАЛОГОВЫЕ ДОХОДЫ</t>
  </si>
  <si>
    <t>11715000000000150</t>
  </si>
  <si>
    <t>Инициативные платежи</t>
  </si>
  <si>
    <t>11715030050000150</t>
  </si>
  <si>
    <t>Инициативные платежи, зачисляемые в бюджеты муниципальных районов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</si>
  <si>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</si>
  <si>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</si>
  <si>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190</t>
  </si>
  <si>
    <t>191</t>
  </si>
  <si>
    <t>192</t>
  </si>
  <si>
    <t>10502000020000110</t>
  </si>
  <si>
    <t>Единый налог на вмененный доход для отдельных видов деятельности</t>
  </si>
  <si>
    <t>10502010020000110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</si>
  <si>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</si>
  <si>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</si>
  <si>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031</t>
  </si>
  <si>
    <t>193</t>
  </si>
  <si>
    <t>194</t>
  </si>
  <si>
    <t>195</t>
  </si>
  <si>
    <t>196</t>
  </si>
  <si>
    <t>197</t>
  </si>
  <si>
    <t>198</t>
  </si>
  <si>
    <t>199</t>
  </si>
  <si>
    <t>20245050050000150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</si>
  <si>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</si>
  <si>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11601090010000140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</si>
  <si>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</si>
  <si>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</si>
  <si>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</si>
  <si>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11611150010000140</t>
  </si>
  <si>
    <t>Платежи по искам о возмещении вреда, причиненного недрам, а также платежи, уплачиваемые при добровольном возмещении вреда, причиненного недрам, подлежащие зачислению в бюджет муниципального образования (за исключением вреда, причиненного на особо охраняемых природных территориях)</t>
  </si>
  <si>
    <t>200</t>
  </si>
  <si>
    <t>201</t>
  </si>
  <si>
    <t>202</t>
  </si>
  <si>
    <t>Налог, взимаемый в связи с применением патентной системы налогообложения, зачисляемый в бюджеты муниципальных районов5</t>
  </si>
  <si>
    <t>Утверждено решением Северо-Енисейского районного Совета депутатов</t>
  </si>
  <si>
    <t>Бюджетная роспись с учетом изменений</t>
  </si>
  <si>
    <t>Исполнено</t>
  </si>
  <si>
    <t>Процент исполнения</t>
  </si>
  <si>
    <t>св.200</t>
  </si>
  <si>
    <t>11701000000000180</t>
  </si>
  <si>
    <t>Невыясненные поступления</t>
  </si>
  <si>
    <t>11701050050000180</t>
  </si>
  <si>
    <t>Невыясненные поступления, зачисляемые в бюджеты муниципальных районов</t>
  </si>
  <si>
    <t>Плата за выбросы загрязняющих веществ в атмосферный воздух стационарными объектами</t>
  </si>
  <si>
    <t>к решению Северо-Енисейского  
окружного Совета депутатов</t>
  </si>
  <si>
    <t>от _________ 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</si>
</sst>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5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sz val="22"/>
      <color rgb="FF0070C0"/>
      <name val="Arial Cyr"/>
    </font>
    <font>
      <sz val="22"/>
      <color theme="1"/>
      <name val="Times New Roman"/>
      <family val="1"/>
      <charset val="204"/>
    </font>
    <font>
      <sz val="22"/>
      <color rgb="FF0070C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36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3" fillId="2" borderId="0" xfId="0" applyFont="1" applyFill="1" applyAlignment="1">
      <alignment horizontal="center"/>
    </xf>
    <xf numFmtId="0" fontId="2" fillId="3" borderId="0" xfId="0" applyFont="1" applyFill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5" fillId="3" borderId="0" xfId="0" applyFont="1" applyFill="1"/>
    <xf numFmtId="0" fontId="6" fillId="3" borderId="0" xfId="0" applyFont="1" applyFill="1" applyAlignment="1">
      <alignment horizontal="center"/>
    </xf>
    <xf numFmtId="0" fontId="0" fillId="3" borderId="0" xfId="0" applyFill="1"/>
    <xf numFmtId="0" fontId="4" fillId="3" borderId="0" xfId="0" applyFont="1" applyFill="1"/>
    <xf numFmtId="0" fontId="2" fillId="3" borderId="0" xfId="0" applyFont="1" applyFill="1"/>
    <xf numFmtId="0" fontId="7" fillId="3" borderId="0" xfId="0" applyFont="1" applyFill="1"/>
    <xf numFmtId="164" fontId="7" fillId="3" borderId="0" xfId="0" applyNumberFormat="1" applyFont="1" applyFill="1"/>
    <xf numFmtId="0" fontId="2" fillId="3" borderId="0" xfId="0" applyFont="1" applyFill="1" applyBorder="1"/>
    <xf numFmtId="0" fontId="2" fillId="3" borderId="0" xfId="0" applyFont="1" applyFill="1" applyBorder="1" applyAlignment="1">
      <alignment horizontal="left" vertical="center" wrapText="1"/>
    </xf>
    <xf numFmtId="164" fontId="4" fillId="3" borderId="0" xfId="0" applyNumberFormat="1" applyFont="1" applyFill="1"/>
    <xf numFmtId="164" fontId="9" fillId="3" borderId="0" xfId="0" applyNumberFormat="1" applyFont="1" applyFill="1"/>
    <xf numFmtId="0" fontId="10" fillId="0" borderId="0" xfId="0" applyFont="1"/>
    <xf numFmtId="0" fontId="9" fillId="3" borderId="0" xfId="0" applyFont="1" applyFill="1"/>
    <xf numFmtId="164" fontId="10" fillId="0" borderId="0" xfId="0" applyNumberFormat="1" applyFont="1"/>
    <xf numFmtId="0" fontId="4" fillId="3" borderId="0" xfId="0" applyFont="1" applyFill="1" applyAlignment="1"/>
    <xf numFmtId="0" fontId="4" fillId="2" borderId="0" xfId="0" applyFont="1" applyFill="1" applyAlignment="1"/>
    <xf numFmtId="0" fontId="10" fillId="2" borderId="0" xfId="0" applyFont="1" applyFill="1"/>
    <xf numFmtId="0" fontId="4" fillId="3" borderId="0" xfId="0" applyFont="1" applyFill="1" applyBorder="1" applyAlignment="1"/>
    <xf numFmtId="0" fontId="10" fillId="2" borderId="0" xfId="0" applyFont="1" applyFill="1" applyBorder="1" applyAlignment="1"/>
    <xf numFmtId="0" fontId="11" fillId="3" borderId="0" xfId="0" applyFont="1" applyFill="1"/>
    <xf numFmtId="0" fontId="11" fillId="0" borderId="0" xfId="0" applyFont="1"/>
    <xf numFmtId="0" fontId="4" fillId="3" borderId="0" xfId="0" applyFont="1" applyFill="1" applyAlignment="1">
      <alignment horizontal="center" vertical="center"/>
    </xf>
    <xf numFmtId="0" fontId="12" fillId="3" borderId="0" xfId="0" applyFont="1" applyFill="1" applyAlignment="1"/>
    <xf numFmtId="0" fontId="13" fillId="3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13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49" fontId="14" fillId="0" borderId="3" xfId="0" applyNumberFormat="1" applyFont="1" applyBorder="1" applyAlignment="1" applyProtection="1">
      <alignment horizontal="center" vertical="center" wrapText="1"/>
    </xf>
    <xf numFmtId="49" fontId="14" fillId="0" borderId="3" xfId="0" applyNumberFormat="1" applyFont="1" applyBorder="1" applyAlignment="1" applyProtection="1">
      <alignment horizontal="left" vertical="center" wrapText="1"/>
    </xf>
    <xf numFmtId="165" fontId="14" fillId="0" borderId="3" xfId="0" applyNumberFormat="1" applyFont="1" applyBorder="1" applyAlignment="1" applyProtection="1">
      <alignment horizontal="left" vertical="center" wrapText="1"/>
    </xf>
    <xf numFmtId="49" fontId="14" fillId="0" borderId="5" xfId="0" applyNumberFormat="1" applyFont="1" applyBorder="1" applyAlignment="1" applyProtection="1">
      <alignment horizontal="center" vertical="center" wrapText="1"/>
    </xf>
    <xf numFmtId="49" fontId="14" fillId="0" borderId="2" xfId="0" applyNumberFormat="1" applyFont="1" applyBorder="1" applyAlignment="1" applyProtection="1">
      <alignment horizontal="center" vertical="center" wrapText="1"/>
    </xf>
    <xf numFmtId="49" fontId="14" fillId="0" borderId="2" xfId="0" applyNumberFormat="1" applyFont="1" applyBorder="1" applyAlignment="1" applyProtection="1">
      <alignment horizontal="left" vertical="center" wrapText="1"/>
    </xf>
    <xf numFmtId="165" fontId="14" fillId="0" borderId="2" xfId="0" applyNumberFormat="1" applyFont="1" applyBorder="1" applyAlignment="1" applyProtection="1">
      <alignment horizontal="left" vertical="center" wrapText="1"/>
    </xf>
    <xf numFmtId="49" fontId="14" fillId="0" borderId="1" xfId="0" applyNumberFormat="1" applyFont="1" applyBorder="1" applyAlignment="1" applyProtection="1">
      <alignment horizontal="center"/>
    </xf>
    <xf numFmtId="49" fontId="14" fillId="0" borderId="1" xfId="0" applyNumberFormat="1" applyFont="1" applyBorder="1" applyAlignment="1" applyProtection="1">
      <alignment horizontal="left"/>
    </xf>
    <xf numFmtId="0" fontId="7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13" fillId="3" borderId="1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right"/>
    </xf>
    <xf numFmtId="0" fontId="13" fillId="3" borderId="1" xfId="0" applyNumberFormat="1" applyFont="1" applyFill="1" applyBorder="1" applyAlignment="1">
      <alignment horizontal="left" vertical="center" textRotation="90" wrapText="1"/>
    </xf>
    <xf numFmtId="0" fontId="13" fillId="3" borderId="4" xfId="0" applyNumberFormat="1" applyFont="1" applyFill="1" applyBorder="1" applyAlignment="1">
      <alignment horizontal="left" vertical="center" textRotation="90" wrapText="1"/>
    </xf>
    <xf numFmtId="0" fontId="11" fillId="3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12" fillId="3" borderId="0" xfId="0" applyFont="1" applyFill="1" applyAlignment="1">
      <alignment horizontal="center"/>
    </xf>
    <xf numFmtId="164" fontId="14" fillId="3" borderId="2" xfId="0" applyNumberFormat="1" applyFont="1" applyFill="1" applyBorder="1" applyAlignment="1" applyProtection="1">
      <alignment horizontal="right" vertical="top" wrapText="1"/>
    </xf>
    <xf numFmtId="164" fontId="13" fillId="3" borderId="1" xfId="0" applyNumberFormat="1" applyFont="1" applyFill="1" applyBorder="1" applyAlignment="1">
      <alignment horizontal="right" vertical="top" wrapText="1"/>
    </xf>
    <xf numFmtId="164" fontId="14" fillId="3" borderId="3" xfId="0" applyNumberFormat="1" applyFont="1" applyFill="1" applyBorder="1" applyAlignment="1" applyProtection="1">
      <alignment horizontal="right" vertical="top" wrapText="1"/>
    </xf>
    <xf numFmtId="164" fontId="14" fillId="3" borderId="1" xfId="0" applyNumberFormat="1" applyFont="1" applyFill="1" applyBorder="1" applyAlignment="1" applyProtection="1">
      <alignment horizontal="right" vertical="top" wrapText="1"/>
    </xf>
    <xf numFmtId="49" fontId="13" fillId="3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2:Q213"/>
  <sheetViews>
    <sheetView tabSelected="1" view="pageBreakPreview" topLeftCell="A19" zoomScale="40" zoomScaleNormal="40" zoomScaleSheetLayoutView="40" workbookViewId="0">
      <pane xSplit="1" topLeftCell="B1" activePane="topRight" state="frozen"/>
      <selection pane="topRight" activeCell="A14" sqref="A14:A213"/>
    </sheetView>
  </sheetViews>
  <sheetFormatPr defaultColWidth="9.140625" defaultRowHeight="20.25" x14ac:dyDescent="0.3"/>
  <cols>
    <col min="1" max="1" width="13" style="10" customWidth="1"/>
    <col min="2" max="2" width="19.140625" style="10" customWidth="1"/>
    <col min="3" max="3" width="46.5703125" style="10" customWidth="1"/>
    <col min="4" max="4" width="233" style="3" customWidth="1"/>
    <col min="5" max="5" width="48.28515625" style="3" customWidth="1"/>
    <col min="6" max="6" width="41.7109375" style="33" customWidth="1"/>
    <col min="7" max="7" width="38.140625" style="33" customWidth="1"/>
    <col min="8" max="8" width="38.42578125" style="33" customWidth="1"/>
    <col min="9" max="9" width="6.5703125" style="8" customWidth="1"/>
    <col min="10" max="10" width="28.42578125" style="8" customWidth="1"/>
    <col min="11" max="11" width="29" customWidth="1"/>
    <col min="12" max="12" width="26.140625" customWidth="1"/>
    <col min="13" max="13" width="29.42578125" customWidth="1"/>
    <col min="14" max="14" width="24.85546875" customWidth="1"/>
    <col min="15" max="15" width="37.140625" customWidth="1"/>
    <col min="16" max="16" width="24.140625" customWidth="1"/>
  </cols>
  <sheetData>
    <row r="2" spans="1:17" ht="42" customHeight="1" x14ac:dyDescent="0.4">
      <c r="F2" s="51" t="s">
        <v>403</v>
      </c>
      <c r="G2" s="51"/>
      <c r="H2" s="51"/>
    </row>
    <row r="3" spans="1:17" ht="68.25" customHeight="1" x14ac:dyDescent="0.4">
      <c r="F3" s="52" t="s">
        <v>465</v>
      </c>
      <c r="G3" s="51"/>
      <c r="H3" s="51"/>
    </row>
    <row r="4" spans="1:17" ht="48" customHeight="1" x14ac:dyDescent="0.4">
      <c r="F4" s="51" t="s">
        <v>466</v>
      </c>
      <c r="G4" s="51"/>
      <c r="H4" s="51"/>
    </row>
    <row r="5" spans="1:17" ht="43.9" customHeight="1" x14ac:dyDescent="0.3">
      <c r="A5" s="13"/>
      <c r="B5" s="13"/>
      <c r="C5" s="13"/>
      <c r="D5" s="14"/>
      <c r="E5" s="14"/>
      <c r="F5" s="27"/>
      <c r="G5" s="27"/>
      <c r="H5" s="27"/>
    </row>
    <row r="6" spans="1:17" s="1" customFormat="1" ht="30.75" customHeight="1" x14ac:dyDescent="0.4">
      <c r="A6" s="9"/>
      <c r="B6" s="9"/>
      <c r="C6" s="9"/>
      <c r="D6" s="4"/>
      <c r="E6" s="4"/>
      <c r="F6" s="44"/>
      <c r="G6" s="44"/>
      <c r="H6" s="44"/>
      <c r="I6" s="6"/>
      <c r="J6" s="6"/>
    </row>
    <row r="7" spans="1:17" s="1" customFormat="1" ht="27.75" x14ac:dyDescent="0.4">
      <c r="A7" s="9"/>
      <c r="B7" s="9"/>
      <c r="C7" s="9"/>
      <c r="D7" s="4"/>
      <c r="E7" s="4"/>
      <c r="F7" s="31"/>
      <c r="G7" s="31"/>
      <c r="H7" s="31"/>
      <c r="I7" s="6"/>
      <c r="J7" s="6"/>
    </row>
    <row r="8" spans="1:17" s="1" customFormat="1" ht="34.5" customHeight="1" x14ac:dyDescent="0.65">
      <c r="A8" s="30"/>
      <c r="B8" s="30"/>
      <c r="C8" s="30"/>
      <c r="D8" s="53" t="s">
        <v>328</v>
      </c>
      <c r="E8" s="53"/>
      <c r="F8" s="53"/>
      <c r="G8" s="53"/>
      <c r="H8" s="28"/>
      <c r="I8" s="7"/>
      <c r="J8" s="7"/>
      <c r="K8" s="2"/>
      <c r="L8" s="2"/>
      <c r="M8" s="2"/>
    </row>
    <row r="9" spans="1:17" s="1" customFormat="1" ht="27.75" x14ac:dyDescent="0.4">
      <c r="A9" s="9"/>
      <c r="B9" s="9"/>
      <c r="C9" s="9"/>
      <c r="D9" s="5"/>
      <c r="E9" s="5"/>
      <c r="F9" s="44"/>
      <c r="G9" s="44"/>
      <c r="H9" s="44"/>
      <c r="I9" s="6"/>
      <c r="J9" s="6"/>
    </row>
    <row r="10" spans="1:17" s="1" customFormat="1" ht="27.75" x14ac:dyDescent="0.4">
      <c r="A10" s="47" t="s">
        <v>76</v>
      </c>
      <c r="B10" s="47"/>
      <c r="C10" s="47"/>
      <c r="D10" s="47"/>
      <c r="E10" s="47"/>
      <c r="F10" s="47"/>
      <c r="G10" s="47"/>
      <c r="H10" s="47"/>
      <c r="I10" s="6"/>
      <c r="J10" s="6"/>
    </row>
    <row r="11" spans="1:17" s="1" customFormat="1" ht="30.6" customHeight="1" x14ac:dyDescent="0.35">
      <c r="A11" s="48" t="s">
        <v>74</v>
      </c>
      <c r="B11" s="45" t="s">
        <v>156</v>
      </c>
      <c r="C11" s="45" t="s">
        <v>155</v>
      </c>
      <c r="D11" s="45" t="s">
        <v>75</v>
      </c>
      <c r="E11" s="45" t="s">
        <v>455</v>
      </c>
      <c r="F11" s="45" t="s">
        <v>456</v>
      </c>
      <c r="G11" s="46" t="s">
        <v>457</v>
      </c>
      <c r="H11" s="45" t="s">
        <v>458</v>
      </c>
      <c r="I11" s="6"/>
      <c r="J11" s="6"/>
    </row>
    <row r="12" spans="1:17" s="1" customFormat="1" ht="141" customHeight="1" x14ac:dyDescent="0.35">
      <c r="A12" s="49"/>
      <c r="B12" s="46"/>
      <c r="C12" s="46"/>
      <c r="D12" s="46"/>
      <c r="E12" s="46"/>
      <c r="F12" s="46"/>
      <c r="G12" s="50"/>
      <c r="H12" s="46"/>
      <c r="I12" s="6"/>
      <c r="J12" s="11"/>
      <c r="K12" s="43" t="s">
        <v>142</v>
      </c>
      <c r="L12" s="43"/>
      <c r="M12" s="43"/>
      <c r="N12" s="43"/>
    </row>
    <row r="13" spans="1:17" s="1" customFormat="1" ht="30.75" x14ac:dyDescent="0.35">
      <c r="A13" s="29"/>
      <c r="B13" s="29">
        <v>1</v>
      </c>
      <c r="C13" s="29">
        <v>2</v>
      </c>
      <c r="D13" s="32">
        <v>3</v>
      </c>
      <c r="E13" s="32">
        <v>4</v>
      </c>
      <c r="F13" s="32">
        <v>11</v>
      </c>
      <c r="G13" s="32">
        <v>12</v>
      </c>
      <c r="H13" s="32">
        <v>13</v>
      </c>
      <c r="I13" s="6"/>
      <c r="J13" s="11" t="s">
        <v>143</v>
      </c>
      <c r="K13" s="12">
        <f>K14+K17</f>
        <v>5163431.7</v>
      </c>
      <c r="L13" s="12">
        <v>100</v>
      </c>
      <c r="M13" s="12">
        <f>M14+M17+0.1</f>
        <v>5168908.5999999996</v>
      </c>
      <c r="N13" s="12">
        <f>N14+N17</f>
        <v>99.999998065355612</v>
      </c>
      <c r="O13" s="12"/>
      <c r="P13" s="12"/>
      <c r="Q13" s="12"/>
    </row>
    <row r="14" spans="1:17" s="17" customFormat="1" ht="35.450000000000003" customHeight="1" x14ac:dyDescent="0.4">
      <c r="A14" s="58" t="s">
        <v>69</v>
      </c>
      <c r="B14" s="37" t="s">
        <v>157</v>
      </c>
      <c r="C14" s="38" t="s">
        <v>158</v>
      </c>
      <c r="D14" s="39" t="s">
        <v>159</v>
      </c>
      <c r="E14" s="54">
        <v>4536595</v>
      </c>
      <c r="F14" s="54">
        <v>4536595</v>
      </c>
      <c r="G14" s="54">
        <v>4565605.2</v>
      </c>
      <c r="H14" s="55">
        <f>G14/F14*100</f>
        <v>100.63947079252171</v>
      </c>
      <c r="I14" s="15"/>
      <c r="J14" s="16" t="s">
        <v>144</v>
      </c>
      <c r="K14" s="16">
        <f>K15+K16</f>
        <v>4536595</v>
      </c>
      <c r="L14" s="16">
        <f>K14/K13*100</f>
        <v>87.860075693457901</v>
      </c>
      <c r="M14" s="16">
        <f>M15+M16</f>
        <v>4565605.0999999996</v>
      </c>
      <c r="N14" s="16">
        <f>M14/M13*100</f>
        <v>88.328222712237547</v>
      </c>
      <c r="O14" s="16"/>
      <c r="P14" s="16"/>
    </row>
    <row r="15" spans="1:17" s="17" customFormat="1" ht="33.6" customHeight="1" x14ac:dyDescent="0.4">
      <c r="A15" s="58" t="s">
        <v>72</v>
      </c>
      <c r="B15" s="37" t="s">
        <v>160</v>
      </c>
      <c r="C15" s="38" t="s">
        <v>161</v>
      </c>
      <c r="D15" s="39" t="s">
        <v>162</v>
      </c>
      <c r="E15" s="54">
        <v>3901949</v>
      </c>
      <c r="F15" s="54">
        <v>3901949</v>
      </c>
      <c r="G15" s="54">
        <v>3934066</v>
      </c>
      <c r="H15" s="55">
        <f t="shared" ref="H15:H78" si="0">G15/F15*100</f>
        <v>100.82310148082408</v>
      </c>
      <c r="I15" s="9"/>
      <c r="J15" s="18" t="s">
        <v>145</v>
      </c>
      <c r="K15" s="16">
        <f>F16+F19+F34+F44+F56+F65</f>
        <v>3933813.7</v>
      </c>
      <c r="L15" s="16">
        <f>K15/K13*100</f>
        <v>76.186031472053756</v>
      </c>
      <c r="M15" s="16">
        <f>G16+G19+G34+G44+G56+G65</f>
        <v>3964357.5999999996</v>
      </c>
      <c r="N15" s="16">
        <f>M15/M13*100</f>
        <v>76.696221713032415</v>
      </c>
      <c r="O15" s="16"/>
      <c r="P15" s="16"/>
    </row>
    <row r="16" spans="1:17" s="17" customFormat="1" ht="36.6" customHeight="1" x14ac:dyDescent="0.4">
      <c r="A16" s="58" t="s">
        <v>70</v>
      </c>
      <c r="B16" s="37" t="s">
        <v>160</v>
      </c>
      <c r="C16" s="38" t="s">
        <v>163</v>
      </c>
      <c r="D16" s="39" t="s">
        <v>164</v>
      </c>
      <c r="E16" s="54">
        <v>2929013.2</v>
      </c>
      <c r="F16" s="54">
        <v>2929013.2</v>
      </c>
      <c r="G16" s="54">
        <v>2934880</v>
      </c>
      <c r="H16" s="55">
        <f t="shared" si="0"/>
        <v>100.20029954115603</v>
      </c>
      <c r="I16" s="9"/>
      <c r="J16" s="18" t="s">
        <v>146</v>
      </c>
      <c r="K16" s="16">
        <f>F69+F83+F91+F103+F115+F163</f>
        <v>602781.29999999993</v>
      </c>
      <c r="L16" s="16">
        <f>K16/K14*100</f>
        <v>13.287086460219614</v>
      </c>
      <c r="M16" s="16">
        <f>G69+G83+G91+G103+G115+G163</f>
        <v>601247.5</v>
      </c>
      <c r="N16" s="16">
        <f>M16/M13*100</f>
        <v>11.632000999205133</v>
      </c>
      <c r="O16" s="16"/>
      <c r="P16" s="16"/>
    </row>
    <row r="17" spans="1:16" s="17" customFormat="1" ht="61.15" customHeight="1" x14ac:dyDescent="0.4">
      <c r="A17" s="58" t="s">
        <v>11</v>
      </c>
      <c r="B17" s="37" t="s">
        <v>160</v>
      </c>
      <c r="C17" s="38" t="s">
        <v>165</v>
      </c>
      <c r="D17" s="39" t="s">
        <v>166</v>
      </c>
      <c r="E17" s="54">
        <v>2929013.2</v>
      </c>
      <c r="F17" s="54">
        <v>2929013.2</v>
      </c>
      <c r="G17" s="54">
        <v>2934880</v>
      </c>
      <c r="H17" s="55">
        <f t="shared" si="0"/>
        <v>100.20029954115603</v>
      </c>
      <c r="I17" s="9"/>
      <c r="J17" s="18" t="s">
        <v>147</v>
      </c>
      <c r="K17" s="16">
        <f>F170</f>
        <v>626836.69999999995</v>
      </c>
      <c r="L17" s="16">
        <f>K17/K13*100</f>
        <v>12.139924306542099</v>
      </c>
      <c r="M17" s="16">
        <f>G170</f>
        <v>603303.4</v>
      </c>
      <c r="N17" s="16">
        <f>M17/M13*100</f>
        <v>11.671775353118067</v>
      </c>
      <c r="O17" s="16"/>
      <c r="P17" s="16"/>
    </row>
    <row r="18" spans="1:16" s="17" customFormat="1" ht="61.15" customHeight="1" x14ac:dyDescent="0.4">
      <c r="A18" s="58" t="s">
        <v>9</v>
      </c>
      <c r="B18" s="34" t="s">
        <v>160</v>
      </c>
      <c r="C18" s="34" t="s">
        <v>165</v>
      </c>
      <c r="D18" s="35" t="s">
        <v>166</v>
      </c>
      <c r="E18" s="56">
        <v>2929013.2</v>
      </c>
      <c r="F18" s="56">
        <v>2929013.2</v>
      </c>
      <c r="G18" s="56">
        <v>2934880</v>
      </c>
      <c r="H18" s="55">
        <f t="shared" si="0"/>
        <v>100.20029954115603</v>
      </c>
      <c r="I18" s="9"/>
      <c r="J18" s="9"/>
    </row>
    <row r="19" spans="1:16" s="17" customFormat="1" ht="36.6" customHeight="1" x14ac:dyDescent="0.4">
      <c r="A19" s="58" t="s">
        <v>12</v>
      </c>
      <c r="B19" s="37" t="s">
        <v>160</v>
      </c>
      <c r="C19" s="38" t="s">
        <v>167</v>
      </c>
      <c r="D19" s="39" t="s">
        <v>168</v>
      </c>
      <c r="E19" s="54">
        <v>972935.7</v>
      </c>
      <c r="F19" s="54">
        <v>972935.7</v>
      </c>
      <c r="G19" s="54">
        <v>999185.9</v>
      </c>
      <c r="H19" s="55">
        <f t="shared" si="0"/>
        <v>102.6980405796601</v>
      </c>
      <c r="I19" s="9"/>
      <c r="J19" s="9"/>
      <c r="N19" s="19"/>
    </row>
    <row r="20" spans="1:16" s="17" customFormat="1" ht="88.9" customHeight="1" x14ac:dyDescent="0.4">
      <c r="A20" s="58" t="s">
        <v>3</v>
      </c>
      <c r="B20" s="37" t="s">
        <v>160</v>
      </c>
      <c r="C20" s="38" t="s">
        <v>169</v>
      </c>
      <c r="D20" s="40" t="s">
        <v>386</v>
      </c>
      <c r="E20" s="54">
        <v>952332.9</v>
      </c>
      <c r="F20" s="54">
        <v>952332.9</v>
      </c>
      <c r="G20" s="54">
        <v>978812.8</v>
      </c>
      <c r="H20" s="55" t="s">
        <v>459</v>
      </c>
      <c r="I20" s="9"/>
      <c r="J20" s="9"/>
      <c r="M20" s="19"/>
    </row>
    <row r="21" spans="1:16" s="17" customFormat="1" ht="89.45" customHeight="1" x14ac:dyDescent="0.4">
      <c r="A21" s="58" t="s">
        <v>17</v>
      </c>
      <c r="B21" s="34" t="s">
        <v>160</v>
      </c>
      <c r="C21" s="34" t="s">
        <v>169</v>
      </c>
      <c r="D21" s="36" t="s">
        <v>386</v>
      </c>
      <c r="E21" s="56">
        <v>952332.9</v>
      </c>
      <c r="F21" s="56">
        <v>952332.9</v>
      </c>
      <c r="G21" s="56">
        <v>978812.8</v>
      </c>
      <c r="H21" s="55">
        <f t="shared" si="0"/>
        <v>102.78052979163064</v>
      </c>
      <c r="I21" s="9"/>
      <c r="J21" s="9"/>
    </row>
    <row r="22" spans="1:16" s="17" customFormat="1" ht="118.15" customHeight="1" x14ac:dyDescent="0.4">
      <c r="A22" s="58" t="s">
        <v>32</v>
      </c>
      <c r="B22" s="37" t="s">
        <v>160</v>
      </c>
      <c r="C22" s="38" t="s">
        <v>170</v>
      </c>
      <c r="D22" s="40" t="s">
        <v>387</v>
      </c>
      <c r="E22" s="54">
        <v>229.3</v>
      </c>
      <c r="F22" s="54">
        <v>229.3</v>
      </c>
      <c r="G22" s="54">
        <v>214.4</v>
      </c>
      <c r="H22" s="55">
        <f t="shared" si="0"/>
        <v>93.501962494548636</v>
      </c>
      <c r="I22" s="9"/>
      <c r="J22" s="9"/>
    </row>
    <row r="23" spans="1:16" s="17" customFormat="1" ht="121.9" customHeight="1" x14ac:dyDescent="0.4">
      <c r="A23" s="58" t="s">
        <v>28</v>
      </c>
      <c r="B23" s="34" t="s">
        <v>160</v>
      </c>
      <c r="C23" s="34" t="s">
        <v>170</v>
      </c>
      <c r="D23" s="36" t="s">
        <v>387</v>
      </c>
      <c r="E23" s="56">
        <v>229.3</v>
      </c>
      <c r="F23" s="56">
        <v>229.3</v>
      </c>
      <c r="G23" s="56">
        <v>214.4</v>
      </c>
      <c r="H23" s="55">
        <f t="shared" si="0"/>
        <v>93.501962494548636</v>
      </c>
      <c r="I23" s="9"/>
      <c r="J23" s="9"/>
    </row>
    <row r="24" spans="1:16" s="17" customFormat="1" ht="60" customHeight="1" x14ac:dyDescent="0.4">
      <c r="A24" s="58" t="s">
        <v>66</v>
      </c>
      <c r="B24" s="37" t="s">
        <v>160</v>
      </c>
      <c r="C24" s="38" t="s">
        <v>171</v>
      </c>
      <c r="D24" s="39" t="s">
        <v>172</v>
      </c>
      <c r="E24" s="54">
        <v>866.6</v>
      </c>
      <c r="F24" s="54">
        <v>866.6</v>
      </c>
      <c r="G24" s="54">
        <v>844.8</v>
      </c>
      <c r="H24" s="55">
        <f t="shared" si="0"/>
        <v>97.484421878606042</v>
      </c>
      <c r="I24" s="9"/>
      <c r="J24" s="9"/>
    </row>
    <row r="25" spans="1:16" s="17" customFormat="1" ht="55.5" x14ac:dyDescent="0.4">
      <c r="A25" s="58" t="s">
        <v>63</v>
      </c>
      <c r="B25" s="34" t="s">
        <v>160</v>
      </c>
      <c r="C25" s="34" t="s">
        <v>171</v>
      </c>
      <c r="D25" s="35" t="s">
        <v>172</v>
      </c>
      <c r="E25" s="56">
        <v>866.6</v>
      </c>
      <c r="F25" s="56">
        <v>866.6</v>
      </c>
      <c r="G25" s="56">
        <v>844.8</v>
      </c>
      <c r="H25" s="55">
        <f t="shared" si="0"/>
        <v>97.484421878606042</v>
      </c>
      <c r="I25" s="9"/>
      <c r="J25" s="9"/>
    </row>
    <row r="26" spans="1:16" s="17" customFormat="1" ht="88.9" customHeight="1" x14ac:dyDescent="0.4">
      <c r="A26" s="58" t="s">
        <v>10</v>
      </c>
      <c r="B26" s="37" t="s">
        <v>160</v>
      </c>
      <c r="C26" s="38" t="s">
        <v>173</v>
      </c>
      <c r="D26" s="40" t="s">
        <v>388</v>
      </c>
      <c r="E26" s="54">
        <v>8678</v>
      </c>
      <c r="F26" s="54">
        <v>8678</v>
      </c>
      <c r="G26" s="54">
        <v>8416.7000000000007</v>
      </c>
      <c r="H26" s="55">
        <f t="shared" si="0"/>
        <v>96.988937543212728</v>
      </c>
      <c r="I26" s="9"/>
      <c r="J26" s="9"/>
    </row>
    <row r="27" spans="1:16" s="17" customFormat="1" ht="92.45" customHeight="1" x14ac:dyDescent="0.4">
      <c r="A27" s="58" t="s">
        <v>67</v>
      </c>
      <c r="B27" s="34" t="s">
        <v>160</v>
      </c>
      <c r="C27" s="34" t="s">
        <v>173</v>
      </c>
      <c r="D27" s="36" t="s">
        <v>388</v>
      </c>
      <c r="E27" s="56">
        <v>8678</v>
      </c>
      <c r="F27" s="56">
        <v>8678</v>
      </c>
      <c r="G27" s="56">
        <v>8416.7000000000007</v>
      </c>
      <c r="H27" s="55">
        <f t="shared" si="0"/>
        <v>96.988937543212728</v>
      </c>
      <c r="I27" s="9"/>
      <c r="J27" s="9"/>
    </row>
    <row r="28" spans="1:16" s="17" customFormat="1" ht="83.25" x14ac:dyDescent="0.4">
      <c r="A28" s="58" t="s">
        <v>64</v>
      </c>
      <c r="B28" s="37" t="s">
        <v>160</v>
      </c>
      <c r="C28" s="38" t="s">
        <v>174</v>
      </c>
      <c r="D28" s="40" t="s">
        <v>389</v>
      </c>
      <c r="E28" s="54">
        <v>10048.6</v>
      </c>
      <c r="F28" s="54">
        <v>10048.6</v>
      </c>
      <c r="G28" s="54">
        <v>10106.799999999999</v>
      </c>
      <c r="H28" s="55">
        <f t="shared" si="0"/>
        <v>100.57918516012178</v>
      </c>
      <c r="I28" s="9"/>
      <c r="J28" s="9"/>
    </row>
    <row r="29" spans="1:16" s="17" customFormat="1" ht="83.25" x14ac:dyDescent="0.4">
      <c r="A29" s="58" t="s">
        <v>65</v>
      </c>
      <c r="B29" s="34" t="s">
        <v>160</v>
      </c>
      <c r="C29" s="34" t="s">
        <v>174</v>
      </c>
      <c r="D29" s="36" t="s">
        <v>389</v>
      </c>
      <c r="E29" s="56">
        <v>10048.6</v>
      </c>
      <c r="F29" s="56">
        <v>10048.6</v>
      </c>
      <c r="G29" s="56">
        <v>10106.799999999999</v>
      </c>
      <c r="H29" s="55">
        <f t="shared" si="0"/>
        <v>100.57918516012178</v>
      </c>
      <c r="I29" s="9"/>
      <c r="J29" s="9"/>
    </row>
    <row r="30" spans="1:16" s="17" customFormat="1" ht="55.5" x14ac:dyDescent="0.4">
      <c r="A30" s="58" t="s">
        <v>45</v>
      </c>
      <c r="B30" s="37" t="s">
        <v>160</v>
      </c>
      <c r="C30" s="38" t="s">
        <v>175</v>
      </c>
      <c r="D30" s="39" t="s">
        <v>176</v>
      </c>
      <c r="E30" s="54">
        <v>321.39999999999998</v>
      </c>
      <c r="F30" s="54">
        <v>321.39999999999998</v>
      </c>
      <c r="G30" s="54">
        <v>331.7</v>
      </c>
      <c r="H30" s="55">
        <f t="shared" si="0"/>
        <v>103.20472930927194</v>
      </c>
      <c r="I30" s="9"/>
      <c r="J30" s="9"/>
    </row>
    <row r="31" spans="1:16" s="17" customFormat="1" ht="55.5" x14ac:dyDescent="0.4">
      <c r="A31" s="58" t="s">
        <v>39</v>
      </c>
      <c r="B31" s="34" t="s">
        <v>160</v>
      </c>
      <c r="C31" s="34" t="s">
        <v>175</v>
      </c>
      <c r="D31" s="35" t="s">
        <v>176</v>
      </c>
      <c r="E31" s="56">
        <v>321.39999999999998</v>
      </c>
      <c r="F31" s="56">
        <v>321.39999999999998</v>
      </c>
      <c r="G31" s="56">
        <v>331.7</v>
      </c>
      <c r="H31" s="55">
        <f t="shared" si="0"/>
        <v>103.20472930927194</v>
      </c>
      <c r="I31" s="9"/>
      <c r="J31" s="9"/>
    </row>
    <row r="32" spans="1:16" s="17" customFormat="1" ht="55.5" x14ac:dyDescent="0.4">
      <c r="A32" s="58" t="s">
        <v>73</v>
      </c>
      <c r="B32" s="37" t="s">
        <v>160</v>
      </c>
      <c r="C32" s="38" t="s">
        <v>177</v>
      </c>
      <c r="D32" s="39" t="s">
        <v>178</v>
      </c>
      <c r="E32" s="54">
        <v>459</v>
      </c>
      <c r="F32" s="54">
        <v>459</v>
      </c>
      <c r="G32" s="54">
        <v>458.8</v>
      </c>
      <c r="H32" s="55">
        <f t="shared" si="0"/>
        <v>99.956427015250554</v>
      </c>
      <c r="I32" s="9"/>
      <c r="J32" s="9"/>
    </row>
    <row r="33" spans="1:10" s="17" customFormat="1" ht="55.5" x14ac:dyDescent="0.4">
      <c r="A33" s="58" t="s">
        <v>41</v>
      </c>
      <c r="B33" s="34" t="s">
        <v>160</v>
      </c>
      <c r="C33" s="34" t="s">
        <v>177</v>
      </c>
      <c r="D33" s="35" t="s">
        <v>178</v>
      </c>
      <c r="E33" s="56">
        <v>459</v>
      </c>
      <c r="F33" s="56">
        <v>459</v>
      </c>
      <c r="G33" s="56">
        <v>458.8</v>
      </c>
      <c r="H33" s="55">
        <f t="shared" si="0"/>
        <v>99.956427015250554</v>
      </c>
      <c r="I33" s="9"/>
      <c r="J33" s="9"/>
    </row>
    <row r="34" spans="1:10" s="17" customFormat="1" ht="44.45" customHeight="1" x14ac:dyDescent="0.4">
      <c r="A34" s="58" t="s">
        <v>43</v>
      </c>
      <c r="B34" s="37" t="s">
        <v>160</v>
      </c>
      <c r="C34" s="38" t="s">
        <v>179</v>
      </c>
      <c r="D34" s="39" t="s">
        <v>180</v>
      </c>
      <c r="E34" s="54">
        <v>2888.8</v>
      </c>
      <c r="F34" s="54">
        <v>2888.8</v>
      </c>
      <c r="G34" s="54">
        <v>2947.9</v>
      </c>
      <c r="H34" s="55">
        <f t="shared" si="0"/>
        <v>102.04583217945166</v>
      </c>
      <c r="I34" s="9"/>
      <c r="J34" s="9"/>
    </row>
    <row r="35" spans="1:10" s="17" customFormat="1" ht="30.75" x14ac:dyDescent="0.4">
      <c r="A35" s="58" t="s">
        <v>36</v>
      </c>
      <c r="B35" s="37" t="s">
        <v>160</v>
      </c>
      <c r="C35" s="38" t="s">
        <v>181</v>
      </c>
      <c r="D35" s="39" t="s">
        <v>182</v>
      </c>
      <c r="E35" s="54">
        <v>2888.8</v>
      </c>
      <c r="F35" s="54">
        <v>2888.8</v>
      </c>
      <c r="G35" s="54">
        <v>2947.9</v>
      </c>
      <c r="H35" s="55">
        <f t="shared" si="0"/>
        <v>102.04583217945166</v>
      </c>
      <c r="I35" s="9"/>
      <c r="J35" s="9"/>
    </row>
    <row r="36" spans="1:10" s="17" customFormat="1" ht="83.25" x14ac:dyDescent="0.4">
      <c r="A36" s="58" t="s">
        <v>148</v>
      </c>
      <c r="B36" s="37" t="s">
        <v>160</v>
      </c>
      <c r="C36" s="38" t="s">
        <v>183</v>
      </c>
      <c r="D36" s="39" t="s">
        <v>184</v>
      </c>
      <c r="E36" s="54">
        <v>1495</v>
      </c>
      <c r="F36" s="54">
        <v>1495</v>
      </c>
      <c r="G36" s="54">
        <v>1523</v>
      </c>
      <c r="H36" s="55">
        <f t="shared" si="0"/>
        <v>101.87290969899665</v>
      </c>
      <c r="I36" s="9"/>
      <c r="J36" s="9"/>
    </row>
    <row r="37" spans="1:10" s="17" customFormat="1" ht="70.900000000000006" customHeight="1" x14ac:dyDescent="0.4">
      <c r="A37" s="58" t="s">
        <v>149</v>
      </c>
      <c r="B37" s="34" t="s">
        <v>160</v>
      </c>
      <c r="C37" s="34" t="s">
        <v>183</v>
      </c>
      <c r="D37" s="35" t="s">
        <v>184</v>
      </c>
      <c r="E37" s="56">
        <v>1495</v>
      </c>
      <c r="F37" s="56">
        <v>1495</v>
      </c>
      <c r="G37" s="56">
        <v>1523</v>
      </c>
      <c r="H37" s="55">
        <f t="shared" si="0"/>
        <v>101.87290969899665</v>
      </c>
      <c r="I37" s="9"/>
      <c r="J37" s="9"/>
    </row>
    <row r="38" spans="1:10" s="17" customFormat="1" ht="83.25" x14ac:dyDescent="0.4">
      <c r="A38" s="58" t="s">
        <v>1</v>
      </c>
      <c r="B38" s="37" t="s">
        <v>160</v>
      </c>
      <c r="C38" s="38" t="s">
        <v>185</v>
      </c>
      <c r="D38" s="40" t="s">
        <v>390</v>
      </c>
      <c r="E38" s="54">
        <v>8.6999999999999993</v>
      </c>
      <c r="F38" s="54">
        <v>8.6999999999999993</v>
      </c>
      <c r="G38" s="54">
        <v>8.8000000000000007</v>
      </c>
      <c r="H38" s="55" t="s">
        <v>459</v>
      </c>
      <c r="I38" s="9"/>
      <c r="J38" s="9"/>
    </row>
    <row r="39" spans="1:10" s="17" customFormat="1" ht="83.25" x14ac:dyDescent="0.4">
      <c r="A39" s="58" t="s">
        <v>54</v>
      </c>
      <c r="B39" s="34" t="s">
        <v>160</v>
      </c>
      <c r="C39" s="34" t="s">
        <v>185</v>
      </c>
      <c r="D39" s="36" t="s">
        <v>390</v>
      </c>
      <c r="E39" s="56">
        <v>8.6999999999999993</v>
      </c>
      <c r="F39" s="56">
        <v>8.6999999999999993</v>
      </c>
      <c r="G39" s="56">
        <v>8.8000000000000007</v>
      </c>
      <c r="H39" s="55" t="s">
        <v>459</v>
      </c>
      <c r="I39" s="9"/>
      <c r="J39" s="9"/>
    </row>
    <row r="40" spans="1:10" s="17" customFormat="1" ht="83.25" x14ac:dyDescent="0.4">
      <c r="A40" s="58" t="s">
        <v>25</v>
      </c>
      <c r="B40" s="37" t="s">
        <v>160</v>
      </c>
      <c r="C40" s="38" t="s">
        <v>186</v>
      </c>
      <c r="D40" s="39" t="s">
        <v>187</v>
      </c>
      <c r="E40" s="54">
        <v>1550.7</v>
      </c>
      <c r="F40" s="54">
        <v>1550.7</v>
      </c>
      <c r="G40" s="54">
        <v>1581.9</v>
      </c>
      <c r="H40" s="55">
        <f t="shared" si="0"/>
        <v>102.01199458309151</v>
      </c>
      <c r="I40" s="9"/>
      <c r="J40" s="9"/>
    </row>
    <row r="41" spans="1:10" s="17" customFormat="1" ht="83.25" x14ac:dyDescent="0.4">
      <c r="A41" s="58" t="s">
        <v>15</v>
      </c>
      <c r="B41" s="34" t="s">
        <v>160</v>
      </c>
      <c r="C41" s="34" t="s">
        <v>186</v>
      </c>
      <c r="D41" s="35" t="s">
        <v>187</v>
      </c>
      <c r="E41" s="56">
        <v>1550.7</v>
      </c>
      <c r="F41" s="56">
        <v>1550.7</v>
      </c>
      <c r="G41" s="56">
        <v>1581.9</v>
      </c>
      <c r="H41" s="55">
        <f t="shared" si="0"/>
        <v>102.01199458309151</v>
      </c>
      <c r="I41" s="9"/>
      <c r="J41" s="9"/>
    </row>
    <row r="42" spans="1:10" s="17" customFormat="1" ht="83.25" x14ac:dyDescent="0.4">
      <c r="A42" s="58" t="s">
        <v>42</v>
      </c>
      <c r="B42" s="37" t="s">
        <v>160</v>
      </c>
      <c r="C42" s="38" t="s">
        <v>188</v>
      </c>
      <c r="D42" s="39" t="s">
        <v>189</v>
      </c>
      <c r="E42" s="54">
        <v>-165.6</v>
      </c>
      <c r="F42" s="54">
        <v>-165.6</v>
      </c>
      <c r="G42" s="54">
        <v>-165.8</v>
      </c>
      <c r="H42" s="55">
        <f t="shared" si="0"/>
        <v>100.1207729468599</v>
      </c>
      <c r="I42" s="9"/>
      <c r="J42" s="9"/>
    </row>
    <row r="43" spans="1:10" s="17" customFormat="1" ht="83.25" x14ac:dyDescent="0.4">
      <c r="A43" s="58" t="s">
        <v>5</v>
      </c>
      <c r="B43" s="34" t="s">
        <v>160</v>
      </c>
      <c r="C43" s="34" t="s">
        <v>188</v>
      </c>
      <c r="D43" s="35" t="s">
        <v>189</v>
      </c>
      <c r="E43" s="56">
        <v>-165.6</v>
      </c>
      <c r="F43" s="56">
        <v>-165.6</v>
      </c>
      <c r="G43" s="56">
        <v>-165.8</v>
      </c>
      <c r="H43" s="55">
        <f t="shared" si="0"/>
        <v>100.1207729468599</v>
      </c>
      <c r="I43" s="9"/>
      <c r="J43" s="9"/>
    </row>
    <row r="44" spans="1:10" s="17" customFormat="1" ht="30.75" x14ac:dyDescent="0.4">
      <c r="A44" s="58" t="s">
        <v>16</v>
      </c>
      <c r="B44" s="37" t="s">
        <v>160</v>
      </c>
      <c r="C44" s="38" t="s">
        <v>190</v>
      </c>
      <c r="D44" s="39" t="s">
        <v>191</v>
      </c>
      <c r="E44" s="54">
        <v>22116</v>
      </c>
      <c r="F44" s="54">
        <v>22116</v>
      </c>
      <c r="G44" s="54">
        <v>20715.5</v>
      </c>
      <c r="H44" s="55">
        <f t="shared" si="0"/>
        <v>93.66748055706276</v>
      </c>
      <c r="I44" s="9"/>
      <c r="J44" s="9"/>
    </row>
    <row r="45" spans="1:10" s="17" customFormat="1" ht="30.75" x14ac:dyDescent="0.4">
      <c r="A45" s="58" t="s">
        <v>18</v>
      </c>
      <c r="B45" s="37" t="s">
        <v>160</v>
      </c>
      <c r="C45" s="38" t="s">
        <v>192</v>
      </c>
      <c r="D45" s="39" t="s">
        <v>193</v>
      </c>
      <c r="E45" s="54">
        <v>18338.900000000001</v>
      </c>
      <c r="F45" s="54">
        <v>18338.900000000001</v>
      </c>
      <c r="G45" s="54">
        <v>17175.7</v>
      </c>
      <c r="H45" s="55">
        <f t="shared" si="0"/>
        <v>93.657198632415245</v>
      </c>
      <c r="I45" s="9"/>
      <c r="J45" s="9"/>
    </row>
    <row r="46" spans="1:10" s="17" customFormat="1" ht="30.75" x14ac:dyDescent="0.4">
      <c r="A46" s="58" t="s">
        <v>4</v>
      </c>
      <c r="B46" s="37" t="s">
        <v>160</v>
      </c>
      <c r="C46" s="38" t="s">
        <v>194</v>
      </c>
      <c r="D46" s="39" t="s">
        <v>195</v>
      </c>
      <c r="E46" s="54">
        <v>9500.7000000000007</v>
      </c>
      <c r="F46" s="54">
        <v>9500.7000000000007</v>
      </c>
      <c r="G46" s="54">
        <v>8915.6</v>
      </c>
      <c r="H46" s="55">
        <f t="shared" si="0"/>
        <v>93.841506415316772</v>
      </c>
      <c r="I46" s="15"/>
      <c r="J46" s="9"/>
    </row>
    <row r="47" spans="1:10" s="17" customFormat="1" ht="30.75" x14ac:dyDescent="0.4">
      <c r="A47" s="58" t="s">
        <v>30</v>
      </c>
      <c r="B47" s="34" t="s">
        <v>160</v>
      </c>
      <c r="C47" s="34" t="s">
        <v>194</v>
      </c>
      <c r="D47" s="35" t="s">
        <v>195</v>
      </c>
      <c r="E47" s="56">
        <v>9500.7000000000007</v>
      </c>
      <c r="F47" s="56">
        <v>9500.7000000000007</v>
      </c>
      <c r="G47" s="56">
        <v>8915.6</v>
      </c>
      <c r="H47" s="55">
        <f t="shared" si="0"/>
        <v>93.841506415316772</v>
      </c>
      <c r="I47" s="9"/>
      <c r="J47" s="9"/>
    </row>
    <row r="48" spans="1:10" s="17" customFormat="1" ht="55.5" x14ac:dyDescent="0.4">
      <c r="A48" s="58" t="s">
        <v>6</v>
      </c>
      <c r="B48" s="37" t="s">
        <v>160</v>
      </c>
      <c r="C48" s="38" t="s">
        <v>196</v>
      </c>
      <c r="D48" s="39" t="s">
        <v>197</v>
      </c>
      <c r="E48" s="54">
        <v>8838.2000000000007</v>
      </c>
      <c r="F48" s="54">
        <v>8838.2000000000007</v>
      </c>
      <c r="G48" s="54">
        <v>8260</v>
      </c>
      <c r="H48" s="55">
        <f t="shared" si="0"/>
        <v>93.457943925233636</v>
      </c>
      <c r="I48" s="9"/>
      <c r="J48" s="9"/>
    </row>
    <row r="49" spans="1:12" s="17" customFormat="1" ht="55.5" x14ac:dyDescent="0.4">
      <c r="A49" s="58" t="s">
        <v>150</v>
      </c>
      <c r="B49" s="34" t="s">
        <v>160</v>
      </c>
      <c r="C49" s="34" t="s">
        <v>196</v>
      </c>
      <c r="D49" s="35" t="s">
        <v>197</v>
      </c>
      <c r="E49" s="56">
        <v>8838.2000000000007</v>
      </c>
      <c r="F49" s="56">
        <v>8838.2000000000007</v>
      </c>
      <c r="G49" s="56">
        <v>8260</v>
      </c>
      <c r="H49" s="55">
        <f t="shared" si="0"/>
        <v>93.457943925233636</v>
      </c>
      <c r="I49" s="9"/>
      <c r="J49" s="9"/>
    </row>
    <row r="50" spans="1:12" s="17" customFormat="1" ht="30.75" x14ac:dyDescent="0.4">
      <c r="A50" s="58" t="s">
        <v>2</v>
      </c>
      <c r="B50" s="37" t="s">
        <v>160</v>
      </c>
      <c r="C50" s="38" t="s">
        <v>430</v>
      </c>
      <c r="D50" s="39" t="s">
        <v>431</v>
      </c>
      <c r="E50" s="54">
        <v>37.1</v>
      </c>
      <c r="F50" s="54">
        <v>37.1</v>
      </c>
      <c r="G50" s="54">
        <v>36.5</v>
      </c>
      <c r="H50" s="55">
        <f t="shared" si="0"/>
        <v>98.382749326145543</v>
      </c>
      <c r="I50" s="9"/>
      <c r="J50" s="9"/>
    </row>
    <row r="51" spans="1:12" s="17" customFormat="1" ht="30.75" x14ac:dyDescent="0.4">
      <c r="A51" s="58" t="s">
        <v>23</v>
      </c>
      <c r="B51" s="37" t="s">
        <v>160</v>
      </c>
      <c r="C51" s="38" t="s">
        <v>432</v>
      </c>
      <c r="D51" s="39" t="s">
        <v>431</v>
      </c>
      <c r="E51" s="54">
        <v>37.1</v>
      </c>
      <c r="F51" s="54">
        <v>37.1</v>
      </c>
      <c r="G51" s="54">
        <v>36.5</v>
      </c>
      <c r="H51" s="55">
        <f t="shared" si="0"/>
        <v>98.382749326145543</v>
      </c>
      <c r="I51" s="9"/>
      <c r="J51" s="9"/>
    </row>
    <row r="52" spans="1:12" s="17" customFormat="1" ht="30.75" x14ac:dyDescent="0.4">
      <c r="A52" s="58" t="s">
        <v>26</v>
      </c>
      <c r="B52" s="34" t="s">
        <v>160</v>
      </c>
      <c r="C52" s="34" t="s">
        <v>432</v>
      </c>
      <c r="D52" s="35" t="s">
        <v>431</v>
      </c>
      <c r="E52" s="56">
        <v>37.1</v>
      </c>
      <c r="F52" s="56">
        <v>37.1</v>
      </c>
      <c r="G52" s="56">
        <v>36.5</v>
      </c>
      <c r="H52" s="55">
        <f t="shared" si="0"/>
        <v>98.382749326145543</v>
      </c>
      <c r="I52" s="9"/>
      <c r="J52" s="9"/>
    </row>
    <row r="53" spans="1:12" s="17" customFormat="1" ht="30.75" x14ac:dyDescent="0.4">
      <c r="A53" s="58" t="s">
        <v>14</v>
      </c>
      <c r="B53" s="37" t="s">
        <v>160</v>
      </c>
      <c r="C53" s="38" t="s">
        <v>198</v>
      </c>
      <c r="D53" s="39" t="s">
        <v>199</v>
      </c>
      <c r="E53" s="54">
        <v>3740</v>
      </c>
      <c r="F53" s="54">
        <v>3740</v>
      </c>
      <c r="G53" s="54">
        <v>3503.3</v>
      </c>
      <c r="H53" s="55">
        <f t="shared" si="0"/>
        <v>93.671122994652407</v>
      </c>
      <c r="I53" s="9"/>
      <c r="J53" s="9"/>
    </row>
    <row r="54" spans="1:12" s="17" customFormat="1" ht="55.5" x14ac:dyDescent="0.4">
      <c r="A54" s="58" t="s">
        <v>46</v>
      </c>
      <c r="B54" s="37" t="s">
        <v>160</v>
      </c>
      <c r="C54" s="38" t="s">
        <v>200</v>
      </c>
      <c r="D54" s="39" t="s">
        <v>454</v>
      </c>
      <c r="E54" s="54">
        <v>3740</v>
      </c>
      <c r="F54" s="54">
        <v>3740</v>
      </c>
      <c r="G54" s="54">
        <v>3503.3</v>
      </c>
      <c r="H54" s="55">
        <f t="shared" si="0"/>
        <v>93.671122994652407</v>
      </c>
      <c r="I54" s="20"/>
      <c r="J54" s="20"/>
      <c r="K54" s="21"/>
      <c r="L54" s="21"/>
    </row>
    <row r="55" spans="1:12" s="17" customFormat="1" ht="39.6" customHeight="1" x14ac:dyDescent="0.4">
      <c r="A55" s="58" t="s">
        <v>47</v>
      </c>
      <c r="B55" s="34" t="s">
        <v>160</v>
      </c>
      <c r="C55" s="34" t="s">
        <v>200</v>
      </c>
      <c r="D55" s="35" t="s">
        <v>454</v>
      </c>
      <c r="E55" s="56">
        <v>3740</v>
      </c>
      <c r="F55" s="56">
        <v>3740</v>
      </c>
      <c r="G55" s="56">
        <v>3503.3</v>
      </c>
      <c r="H55" s="55">
        <f t="shared" si="0"/>
        <v>93.671122994652407</v>
      </c>
      <c r="I55" s="20"/>
      <c r="J55" s="20"/>
      <c r="K55" s="21"/>
      <c r="L55" s="21"/>
    </row>
    <row r="56" spans="1:12" s="17" customFormat="1" ht="30.75" x14ac:dyDescent="0.4">
      <c r="A56" s="58" t="s">
        <v>8</v>
      </c>
      <c r="B56" s="37" t="s">
        <v>160</v>
      </c>
      <c r="C56" s="38" t="s">
        <v>201</v>
      </c>
      <c r="D56" s="39" t="s">
        <v>202</v>
      </c>
      <c r="E56" s="54">
        <v>4591</v>
      </c>
      <c r="F56" s="54">
        <v>4591</v>
      </c>
      <c r="G56" s="54">
        <v>4383.3</v>
      </c>
      <c r="H56" s="55">
        <f t="shared" si="0"/>
        <v>95.475931169679811</v>
      </c>
      <c r="I56" s="20"/>
      <c r="J56" s="20"/>
      <c r="K56" s="21"/>
      <c r="L56" s="21"/>
    </row>
    <row r="57" spans="1:12" s="17" customFormat="1" ht="30.75" x14ac:dyDescent="0.4">
      <c r="A57" s="58" t="s">
        <v>13</v>
      </c>
      <c r="B57" s="37" t="s">
        <v>160</v>
      </c>
      <c r="C57" s="38" t="s">
        <v>203</v>
      </c>
      <c r="D57" s="39" t="s">
        <v>204</v>
      </c>
      <c r="E57" s="54">
        <v>1281</v>
      </c>
      <c r="F57" s="54">
        <v>1281</v>
      </c>
      <c r="G57" s="54">
        <v>1243.0999999999999</v>
      </c>
      <c r="H57" s="55">
        <f t="shared" si="0"/>
        <v>97.041373926619826</v>
      </c>
      <c r="I57" s="20"/>
      <c r="J57" s="20"/>
      <c r="K57" s="21"/>
      <c r="L57" s="21"/>
    </row>
    <row r="58" spans="1:12" s="17" customFormat="1" ht="55.5" x14ac:dyDescent="0.4">
      <c r="A58" s="58" t="s">
        <v>19</v>
      </c>
      <c r="B58" s="37" t="s">
        <v>160</v>
      </c>
      <c r="C58" s="38" t="s">
        <v>205</v>
      </c>
      <c r="D58" s="39" t="s">
        <v>206</v>
      </c>
      <c r="E58" s="54">
        <v>1281</v>
      </c>
      <c r="F58" s="54">
        <v>1281</v>
      </c>
      <c r="G58" s="54">
        <v>1243.0999999999999</v>
      </c>
      <c r="H58" s="55">
        <f t="shared" si="0"/>
        <v>97.041373926619826</v>
      </c>
      <c r="I58" s="9"/>
      <c r="J58" s="9"/>
    </row>
    <row r="59" spans="1:12" s="17" customFormat="1" ht="55.5" x14ac:dyDescent="0.4">
      <c r="A59" s="58" t="s">
        <v>24</v>
      </c>
      <c r="B59" s="34" t="s">
        <v>160</v>
      </c>
      <c r="C59" s="34" t="s">
        <v>205</v>
      </c>
      <c r="D59" s="35" t="s">
        <v>206</v>
      </c>
      <c r="E59" s="56">
        <v>1281</v>
      </c>
      <c r="F59" s="56">
        <v>1281</v>
      </c>
      <c r="G59" s="56">
        <v>1243.0999999999999</v>
      </c>
      <c r="H59" s="55">
        <f t="shared" si="0"/>
        <v>97.041373926619826</v>
      </c>
      <c r="I59" s="9"/>
      <c r="J59" s="9"/>
    </row>
    <row r="60" spans="1:12" s="17" customFormat="1" ht="30.75" x14ac:dyDescent="0.4">
      <c r="A60" s="58" t="s">
        <v>27</v>
      </c>
      <c r="B60" s="37" t="s">
        <v>160</v>
      </c>
      <c r="C60" s="38" t="s">
        <v>207</v>
      </c>
      <c r="D60" s="39" t="s">
        <v>208</v>
      </c>
      <c r="E60" s="54">
        <v>3310</v>
      </c>
      <c r="F60" s="54">
        <v>3310</v>
      </c>
      <c r="G60" s="54">
        <v>3140.3</v>
      </c>
      <c r="H60" s="55">
        <f t="shared" si="0"/>
        <v>94.873111782477352</v>
      </c>
      <c r="I60" s="9"/>
      <c r="J60" s="9"/>
    </row>
    <row r="61" spans="1:12" s="17" customFormat="1" ht="30.75" x14ac:dyDescent="0.4">
      <c r="A61" s="58" t="s">
        <v>21</v>
      </c>
      <c r="B61" s="37" t="s">
        <v>160</v>
      </c>
      <c r="C61" s="38" t="s">
        <v>209</v>
      </c>
      <c r="D61" s="39" t="s">
        <v>210</v>
      </c>
      <c r="E61" s="54">
        <v>2885</v>
      </c>
      <c r="F61" s="54">
        <v>2885</v>
      </c>
      <c r="G61" s="54">
        <v>2724.8</v>
      </c>
      <c r="H61" s="55">
        <v>0</v>
      </c>
      <c r="I61" s="9"/>
      <c r="J61" s="9"/>
    </row>
    <row r="62" spans="1:12" s="17" customFormat="1" ht="30.75" x14ac:dyDescent="0.4">
      <c r="A62" s="58" t="s">
        <v>20</v>
      </c>
      <c r="B62" s="34" t="s">
        <v>160</v>
      </c>
      <c r="C62" s="34" t="s">
        <v>209</v>
      </c>
      <c r="D62" s="35" t="s">
        <v>210</v>
      </c>
      <c r="E62" s="56">
        <v>2885</v>
      </c>
      <c r="F62" s="56">
        <v>2885</v>
      </c>
      <c r="G62" s="56">
        <v>2724.8</v>
      </c>
      <c r="H62" s="55">
        <f t="shared" si="0"/>
        <v>94.447140381282509</v>
      </c>
      <c r="I62" s="9"/>
      <c r="J62" s="9"/>
    </row>
    <row r="63" spans="1:12" s="17" customFormat="1" ht="30.75" x14ac:dyDescent="0.4">
      <c r="A63" s="58" t="s">
        <v>151</v>
      </c>
      <c r="B63" s="37" t="s">
        <v>160</v>
      </c>
      <c r="C63" s="38" t="s">
        <v>211</v>
      </c>
      <c r="D63" s="39" t="s">
        <v>212</v>
      </c>
      <c r="E63" s="54">
        <v>425</v>
      </c>
      <c r="F63" s="54">
        <v>425</v>
      </c>
      <c r="G63" s="54">
        <v>415.5</v>
      </c>
      <c r="H63" s="55">
        <f t="shared" si="0"/>
        <v>97.764705882352942</v>
      </c>
      <c r="I63" s="9"/>
      <c r="J63" s="9"/>
    </row>
    <row r="64" spans="1:12" s="17" customFormat="1" ht="30.75" x14ac:dyDescent="0.4">
      <c r="A64" s="58" t="s">
        <v>152</v>
      </c>
      <c r="B64" s="34" t="s">
        <v>160</v>
      </c>
      <c r="C64" s="34" t="s">
        <v>211</v>
      </c>
      <c r="D64" s="35" t="s">
        <v>212</v>
      </c>
      <c r="E64" s="56">
        <v>425</v>
      </c>
      <c r="F64" s="56">
        <v>425</v>
      </c>
      <c r="G64" s="56">
        <v>415.5</v>
      </c>
      <c r="H64" s="55">
        <f t="shared" si="0"/>
        <v>97.764705882352942</v>
      </c>
      <c r="I64" s="9"/>
      <c r="J64" s="9"/>
    </row>
    <row r="65" spans="1:10" s="17" customFormat="1" ht="30.75" x14ac:dyDescent="0.4">
      <c r="A65" s="58" t="s">
        <v>22</v>
      </c>
      <c r="B65" s="37" t="s">
        <v>160</v>
      </c>
      <c r="C65" s="38" t="s">
        <v>213</v>
      </c>
      <c r="D65" s="39" t="s">
        <v>214</v>
      </c>
      <c r="E65" s="54">
        <v>2269</v>
      </c>
      <c r="F65" s="54">
        <v>2269</v>
      </c>
      <c r="G65" s="54">
        <v>2245</v>
      </c>
      <c r="H65" s="55">
        <f t="shared" si="0"/>
        <v>98.942265315116799</v>
      </c>
      <c r="I65" s="9"/>
      <c r="J65" s="9"/>
    </row>
    <row r="66" spans="1:10" s="17" customFormat="1" ht="30.75" x14ac:dyDescent="0.4">
      <c r="A66" s="58" t="s">
        <v>29</v>
      </c>
      <c r="B66" s="37" t="s">
        <v>160</v>
      </c>
      <c r="C66" s="38" t="s">
        <v>215</v>
      </c>
      <c r="D66" s="39" t="s">
        <v>216</v>
      </c>
      <c r="E66" s="54">
        <v>2269</v>
      </c>
      <c r="F66" s="54">
        <v>2269</v>
      </c>
      <c r="G66" s="54">
        <v>2245</v>
      </c>
      <c r="H66" s="55">
        <f t="shared" si="0"/>
        <v>98.942265315116799</v>
      </c>
      <c r="I66" s="9"/>
      <c r="J66" s="9"/>
    </row>
    <row r="67" spans="1:10" s="17" customFormat="1" ht="55.5" x14ac:dyDescent="0.4">
      <c r="A67" s="58" t="s">
        <v>31</v>
      </c>
      <c r="B67" s="37" t="s">
        <v>160</v>
      </c>
      <c r="C67" s="38" t="s">
        <v>217</v>
      </c>
      <c r="D67" s="39" t="s">
        <v>218</v>
      </c>
      <c r="E67" s="54">
        <v>2269</v>
      </c>
      <c r="F67" s="54">
        <v>2269</v>
      </c>
      <c r="G67" s="54">
        <v>2245</v>
      </c>
      <c r="H67" s="55">
        <f t="shared" si="0"/>
        <v>98.942265315116799</v>
      </c>
      <c r="I67" s="9"/>
      <c r="J67" s="9"/>
    </row>
    <row r="68" spans="1:10" s="17" customFormat="1" ht="55.5" x14ac:dyDescent="0.4">
      <c r="A68" s="58" t="s">
        <v>33</v>
      </c>
      <c r="B68" s="34" t="s">
        <v>160</v>
      </c>
      <c r="C68" s="34" t="s">
        <v>217</v>
      </c>
      <c r="D68" s="35" t="s">
        <v>218</v>
      </c>
      <c r="E68" s="56">
        <v>2269</v>
      </c>
      <c r="F68" s="56">
        <v>2269</v>
      </c>
      <c r="G68" s="56">
        <v>2245</v>
      </c>
      <c r="H68" s="55">
        <f t="shared" si="0"/>
        <v>98.942265315116799</v>
      </c>
      <c r="I68" s="9"/>
      <c r="J68" s="9"/>
    </row>
    <row r="69" spans="1:10" s="17" customFormat="1" ht="55.5" x14ac:dyDescent="0.4">
      <c r="A69" s="58" t="s">
        <v>37</v>
      </c>
      <c r="B69" s="37" t="s">
        <v>157</v>
      </c>
      <c r="C69" s="38" t="s">
        <v>219</v>
      </c>
      <c r="D69" s="39" t="s">
        <v>220</v>
      </c>
      <c r="E69" s="54">
        <v>50461.5</v>
      </c>
      <c r="F69" s="54">
        <v>50461.5</v>
      </c>
      <c r="G69" s="54">
        <v>50993.4</v>
      </c>
      <c r="H69" s="55">
        <f t="shared" si="0"/>
        <v>101.05407092535894</v>
      </c>
      <c r="I69" s="9"/>
      <c r="J69" s="9"/>
    </row>
    <row r="70" spans="1:10" s="22" customFormat="1" ht="95.45" customHeight="1" x14ac:dyDescent="0.4">
      <c r="A70" s="58" t="s">
        <v>34</v>
      </c>
      <c r="B70" s="37" t="s">
        <v>157</v>
      </c>
      <c r="C70" s="38" t="s">
        <v>221</v>
      </c>
      <c r="D70" s="40" t="s">
        <v>391</v>
      </c>
      <c r="E70" s="54">
        <v>32099.7</v>
      </c>
      <c r="F70" s="54">
        <v>32099.7</v>
      </c>
      <c r="G70" s="54">
        <v>32699.4</v>
      </c>
      <c r="H70" s="55">
        <f t="shared" si="0"/>
        <v>101.86824175926878</v>
      </c>
      <c r="I70" s="9"/>
      <c r="J70" s="9"/>
    </row>
    <row r="71" spans="1:10" s="22" customFormat="1" ht="55.5" x14ac:dyDescent="0.4">
      <c r="A71" s="58" t="s">
        <v>38</v>
      </c>
      <c r="B71" s="37" t="s">
        <v>222</v>
      </c>
      <c r="C71" s="38" t="s">
        <v>223</v>
      </c>
      <c r="D71" s="39" t="s">
        <v>224</v>
      </c>
      <c r="E71" s="54">
        <v>18216.5</v>
      </c>
      <c r="F71" s="54">
        <v>18216.5</v>
      </c>
      <c r="G71" s="54">
        <v>18819.900000000001</v>
      </c>
      <c r="H71" s="55">
        <f t="shared" si="0"/>
        <v>103.31238163203689</v>
      </c>
      <c r="I71" s="9"/>
      <c r="J71" s="9"/>
    </row>
    <row r="72" spans="1:10" s="22" customFormat="1" ht="55.5" x14ac:dyDescent="0.4">
      <c r="A72" s="58" t="s">
        <v>35</v>
      </c>
      <c r="B72" s="34" t="s">
        <v>222</v>
      </c>
      <c r="C72" s="34" t="s">
        <v>223</v>
      </c>
      <c r="D72" s="35" t="s">
        <v>224</v>
      </c>
      <c r="E72" s="56">
        <v>18216.5</v>
      </c>
      <c r="F72" s="56">
        <v>18216.5</v>
      </c>
      <c r="G72" s="56">
        <v>18819.900000000001</v>
      </c>
      <c r="H72" s="55">
        <f t="shared" si="0"/>
        <v>103.31238163203689</v>
      </c>
      <c r="I72" s="9"/>
      <c r="J72" s="9"/>
    </row>
    <row r="73" spans="1:10" s="22" customFormat="1" ht="83.25" x14ac:dyDescent="0.4">
      <c r="A73" s="58" t="s">
        <v>40</v>
      </c>
      <c r="B73" s="37" t="s">
        <v>222</v>
      </c>
      <c r="C73" s="38" t="s">
        <v>225</v>
      </c>
      <c r="D73" s="40" t="s">
        <v>392</v>
      </c>
      <c r="E73" s="54">
        <v>11460.5</v>
      </c>
      <c r="F73" s="54">
        <v>11460.5</v>
      </c>
      <c r="G73" s="54">
        <v>11465.2</v>
      </c>
      <c r="H73" s="55">
        <f t="shared" si="0"/>
        <v>100.04101042711923</v>
      </c>
      <c r="I73" s="9"/>
      <c r="J73" s="9"/>
    </row>
    <row r="74" spans="1:10" s="22" customFormat="1" ht="89.45" customHeight="1" x14ac:dyDescent="0.4">
      <c r="A74" s="58" t="s">
        <v>50</v>
      </c>
      <c r="B74" s="34" t="s">
        <v>222</v>
      </c>
      <c r="C74" s="34" t="s">
        <v>225</v>
      </c>
      <c r="D74" s="36" t="s">
        <v>392</v>
      </c>
      <c r="E74" s="56">
        <v>11460.5</v>
      </c>
      <c r="F74" s="56">
        <v>11460.5</v>
      </c>
      <c r="G74" s="56">
        <v>11465.2</v>
      </c>
      <c r="H74" s="55">
        <f t="shared" si="0"/>
        <v>100.04101042711923</v>
      </c>
      <c r="I74" s="9"/>
      <c r="J74" s="9"/>
    </row>
    <row r="75" spans="1:10" s="17" customFormat="1" ht="90.6" customHeight="1" x14ac:dyDescent="0.4">
      <c r="A75" s="58" t="s">
        <v>44</v>
      </c>
      <c r="B75" s="37" t="s">
        <v>157</v>
      </c>
      <c r="C75" s="38" t="s">
        <v>226</v>
      </c>
      <c r="D75" s="40" t="s">
        <v>393</v>
      </c>
      <c r="E75" s="54">
        <v>682.7</v>
      </c>
      <c r="F75" s="54">
        <v>682.7</v>
      </c>
      <c r="G75" s="54">
        <v>650.4</v>
      </c>
      <c r="H75" s="55">
        <f t="shared" si="0"/>
        <v>95.268785703823042</v>
      </c>
      <c r="I75" s="9"/>
      <c r="J75" s="9"/>
    </row>
    <row r="76" spans="1:10" s="17" customFormat="1" ht="89.45" customHeight="1" x14ac:dyDescent="0.4">
      <c r="A76" s="58" t="s">
        <v>49</v>
      </c>
      <c r="B76" s="34" t="s">
        <v>222</v>
      </c>
      <c r="C76" s="34" t="s">
        <v>226</v>
      </c>
      <c r="D76" s="36" t="s">
        <v>393</v>
      </c>
      <c r="E76" s="56">
        <v>183.2</v>
      </c>
      <c r="F76" s="56">
        <v>183.2</v>
      </c>
      <c r="G76" s="56">
        <v>183.2</v>
      </c>
      <c r="H76" s="55">
        <f t="shared" si="0"/>
        <v>100</v>
      </c>
      <c r="I76" s="9"/>
      <c r="J76" s="9"/>
    </row>
    <row r="77" spans="1:10" s="17" customFormat="1" ht="90.6" customHeight="1" x14ac:dyDescent="0.4">
      <c r="A77" s="58" t="s">
        <v>52</v>
      </c>
      <c r="B77" s="34" t="s">
        <v>337</v>
      </c>
      <c r="C77" s="34" t="s">
        <v>226</v>
      </c>
      <c r="D77" s="36" t="s">
        <v>393</v>
      </c>
      <c r="E77" s="56">
        <v>499.5</v>
      </c>
      <c r="F77" s="56">
        <v>499.5</v>
      </c>
      <c r="G77" s="56">
        <v>467.2</v>
      </c>
      <c r="H77" s="55">
        <v>0</v>
      </c>
      <c r="I77" s="9"/>
      <c r="J77" s="9"/>
    </row>
    <row r="78" spans="1:10" s="17" customFormat="1" ht="55.5" x14ac:dyDescent="0.4">
      <c r="A78" s="58" t="s">
        <v>48</v>
      </c>
      <c r="B78" s="37" t="s">
        <v>227</v>
      </c>
      <c r="C78" s="38" t="s">
        <v>228</v>
      </c>
      <c r="D78" s="39" t="s">
        <v>229</v>
      </c>
      <c r="E78" s="54">
        <v>1740</v>
      </c>
      <c r="F78" s="54">
        <v>1740</v>
      </c>
      <c r="G78" s="54">
        <v>1764</v>
      </c>
      <c r="H78" s="55">
        <f t="shared" si="0"/>
        <v>101.37931034482759</v>
      </c>
      <c r="I78" s="9"/>
      <c r="J78" s="9"/>
    </row>
    <row r="79" spans="1:10" s="17" customFormat="1" ht="55.5" x14ac:dyDescent="0.4">
      <c r="A79" s="58" t="s">
        <v>53</v>
      </c>
      <c r="B79" s="34" t="s">
        <v>227</v>
      </c>
      <c r="C79" s="34" t="s">
        <v>228</v>
      </c>
      <c r="D79" s="35" t="s">
        <v>229</v>
      </c>
      <c r="E79" s="56">
        <v>1740</v>
      </c>
      <c r="F79" s="56">
        <v>1740</v>
      </c>
      <c r="G79" s="56">
        <v>1764</v>
      </c>
      <c r="H79" s="55">
        <f t="shared" ref="H79:H142" si="1">G79/F79*100</f>
        <v>101.37931034482759</v>
      </c>
      <c r="I79" s="9"/>
      <c r="J79" s="9"/>
    </row>
    <row r="80" spans="1:10" s="17" customFormat="1" ht="83.25" x14ac:dyDescent="0.4">
      <c r="A80" s="58" t="s">
        <v>55</v>
      </c>
      <c r="B80" s="37" t="s">
        <v>222</v>
      </c>
      <c r="C80" s="38" t="s">
        <v>230</v>
      </c>
      <c r="D80" s="40" t="s">
        <v>394</v>
      </c>
      <c r="E80" s="54">
        <v>18361.8</v>
      </c>
      <c r="F80" s="54">
        <v>18361.8</v>
      </c>
      <c r="G80" s="54">
        <v>18294</v>
      </c>
      <c r="H80" s="55">
        <f t="shared" si="1"/>
        <v>99.630755154723389</v>
      </c>
      <c r="I80" s="9"/>
      <c r="J80" s="9"/>
    </row>
    <row r="81" spans="1:10" s="17" customFormat="1" ht="83.25" x14ac:dyDescent="0.4">
      <c r="A81" s="58" t="s">
        <v>51</v>
      </c>
      <c r="B81" s="37" t="s">
        <v>222</v>
      </c>
      <c r="C81" s="38" t="s">
        <v>231</v>
      </c>
      <c r="D81" s="40" t="s">
        <v>395</v>
      </c>
      <c r="E81" s="54">
        <v>18361.8</v>
      </c>
      <c r="F81" s="54">
        <v>18361.8</v>
      </c>
      <c r="G81" s="54">
        <v>18294</v>
      </c>
      <c r="H81" s="55">
        <f t="shared" si="1"/>
        <v>99.630755154723389</v>
      </c>
      <c r="I81" s="9"/>
      <c r="J81" s="9"/>
    </row>
    <row r="82" spans="1:10" s="17" customFormat="1" ht="83.25" x14ac:dyDescent="0.4">
      <c r="A82" s="58" t="s">
        <v>77</v>
      </c>
      <c r="B82" s="34" t="s">
        <v>222</v>
      </c>
      <c r="C82" s="34" t="s">
        <v>231</v>
      </c>
      <c r="D82" s="36" t="s">
        <v>395</v>
      </c>
      <c r="E82" s="56">
        <v>18361.8</v>
      </c>
      <c r="F82" s="56">
        <v>18361.8</v>
      </c>
      <c r="G82" s="56">
        <v>18294</v>
      </c>
      <c r="H82" s="55">
        <f t="shared" si="1"/>
        <v>99.630755154723389</v>
      </c>
      <c r="I82" s="9"/>
      <c r="J82" s="9"/>
    </row>
    <row r="83" spans="1:10" s="17" customFormat="1" ht="30.75" x14ac:dyDescent="0.4">
      <c r="A83" s="58" t="s">
        <v>78</v>
      </c>
      <c r="B83" s="37" t="s">
        <v>232</v>
      </c>
      <c r="C83" s="38" t="s">
        <v>233</v>
      </c>
      <c r="D83" s="39" t="s">
        <v>234</v>
      </c>
      <c r="E83" s="54">
        <v>45565</v>
      </c>
      <c r="F83" s="54">
        <v>45565</v>
      </c>
      <c r="G83" s="54">
        <v>42851.7</v>
      </c>
      <c r="H83" s="55">
        <f t="shared" si="1"/>
        <v>94.045210139361345</v>
      </c>
      <c r="I83" s="9"/>
      <c r="J83" s="9"/>
    </row>
    <row r="84" spans="1:10" s="17" customFormat="1" ht="30.75" x14ac:dyDescent="0.4">
      <c r="A84" s="58" t="s">
        <v>153</v>
      </c>
      <c r="B84" s="37" t="s">
        <v>232</v>
      </c>
      <c r="C84" s="38" t="s">
        <v>235</v>
      </c>
      <c r="D84" s="39" t="s">
        <v>236</v>
      </c>
      <c r="E84" s="54">
        <v>45565</v>
      </c>
      <c r="F84" s="54">
        <v>45565</v>
      </c>
      <c r="G84" s="54">
        <v>42851.7</v>
      </c>
      <c r="H84" s="55">
        <f t="shared" si="1"/>
        <v>94.045210139361345</v>
      </c>
      <c r="I84" s="9"/>
      <c r="J84" s="9"/>
    </row>
    <row r="85" spans="1:10" s="17" customFormat="1" ht="30.75" x14ac:dyDescent="0.4">
      <c r="A85" s="58" t="s">
        <v>154</v>
      </c>
      <c r="B85" s="37" t="s">
        <v>232</v>
      </c>
      <c r="C85" s="38" t="s">
        <v>237</v>
      </c>
      <c r="D85" s="39" t="s">
        <v>464</v>
      </c>
      <c r="E85" s="54">
        <v>6980</v>
      </c>
      <c r="F85" s="54">
        <v>6980</v>
      </c>
      <c r="G85" s="54">
        <v>6527</v>
      </c>
      <c r="H85" s="55">
        <f t="shared" si="1"/>
        <v>93.510028653295123</v>
      </c>
      <c r="I85" s="9"/>
      <c r="J85" s="9"/>
    </row>
    <row r="86" spans="1:10" s="17" customFormat="1" ht="30.75" x14ac:dyDescent="0.4">
      <c r="A86" s="58" t="s">
        <v>101</v>
      </c>
      <c r="B86" s="34" t="s">
        <v>232</v>
      </c>
      <c r="C86" s="34" t="s">
        <v>237</v>
      </c>
      <c r="D86" s="35" t="s">
        <v>464</v>
      </c>
      <c r="E86" s="56">
        <v>6980</v>
      </c>
      <c r="F86" s="56">
        <v>6980</v>
      </c>
      <c r="G86" s="56">
        <v>6527</v>
      </c>
      <c r="H86" s="55">
        <v>0</v>
      </c>
      <c r="I86" s="9"/>
      <c r="J86" s="9"/>
    </row>
    <row r="87" spans="1:10" s="17" customFormat="1" ht="30.75" x14ac:dyDescent="0.4">
      <c r="A87" s="58" t="s">
        <v>102</v>
      </c>
      <c r="B87" s="37" t="s">
        <v>232</v>
      </c>
      <c r="C87" s="38" t="s">
        <v>238</v>
      </c>
      <c r="D87" s="39" t="s">
        <v>239</v>
      </c>
      <c r="E87" s="54">
        <v>770</v>
      </c>
      <c r="F87" s="54">
        <v>770</v>
      </c>
      <c r="G87" s="54">
        <v>761.1</v>
      </c>
      <c r="H87" s="55">
        <v>0</v>
      </c>
      <c r="I87" s="9"/>
      <c r="J87" s="9"/>
    </row>
    <row r="88" spans="1:10" s="17" customFormat="1" ht="30.75" x14ac:dyDescent="0.4">
      <c r="A88" s="58" t="s">
        <v>103</v>
      </c>
      <c r="B88" s="34" t="s">
        <v>232</v>
      </c>
      <c r="C88" s="34" t="s">
        <v>238</v>
      </c>
      <c r="D88" s="35" t="s">
        <v>239</v>
      </c>
      <c r="E88" s="56">
        <v>770</v>
      </c>
      <c r="F88" s="56">
        <v>770</v>
      </c>
      <c r="G88" s="56">
        <v>761.1</v>
      </c>
      <c r="H88" s="55">
        <f t="shared" si="1"/>
        <v>98.84415584415585</v>
      </c>
      <c r="I88" s="9"/>
      <c r="J88" s="9"/>
    </row>
    <row r="89" spans="1:10" s="17" customFormat="1" ht="30.75" x14ac:dyDescent="0.4">
      <c r="A89" s="58" t="s">
        <v>104</v>
      </c>
      <c r="B89" s="37" t="s">
        <v>232</v>
      </c>
      <c r="C89" s="38" t="s">
        <v>240</v>
      </c>
      <c r="D89" s="39" t="s">
        <v>241</v>
      </c>
      <c r="E89" s="54">
        <v>37815</v>
      </c>
      <c r="F89" s="54">
        <v>37815</v>
      </c>
      <c r="G89" s="54">
        <v>35563.599999999999</v>
      </c>
      <c r="H89" s="55">
        <f t="shared" si="1"/>
        <v>94.046277932037555</v>
      </c>
      <c r="I89" s="9"/>
      <c r="J89" s="9"/>
    </row>
    <row r="90" spans="1:10" s="17" customFormat="1" ht="30.75" x14ac:dyDescent="0.4">
      <c r="A90" s="58" t="s">
        <v>105</v>
      </c>
      <c r="B90" s="34" t="s">
        <v>232</v>
      </c>
      <c r="C90" s="34" t="s">
        <v>240</v>
      </c>
      <c r="D90" s="35" t="s">
        <v>241</v>
      </c>
      <c r="E90" s="56">
        <v>37815</v>
      </c>
      <c r="F90" s="56">
        <v>37815</v>
      </c>
      <c r="G90" s="56">
        <v>35563.599999999999</v>
      </c>
      <c r="H90" s="55">
        <f t="shared" si="1"/>
        <v>94.046277932037555</v>
      </c>
      <c r="I90" s="15"/>
      <c r="J90" s="9"/>
    </row>
    <row r="91" spans="1:10" s="17" customFormat="1" ht="30.75" x14ac:dyDescent="0.4">
      <c r="A91" s="58" t="s">
        <v>106</v>
      </c>
      <c r="B91" s="37" t="s">
        <v>157</v>
      </c>
      <c r="C91" s="38" t="s">
        <v>242</v>
      </c>
      <c r="D91" s="39" t="s">
        <v>243</v>
      </c>
      <c r="E91" s="54">
        <v>11287.1</v>
      </c>
      <c r="F91" s="54">
        <v>11287.1</v>
      </c>
      <c r="G91" s="54">
        <v>11836.9</v>
      </c>
      <c r="H91" s="55">
        <f t="shared" si="1"/>
        <v>104.87104747898042</v>
      </c>
      <c r="I91" s="15"/>
      <c r="J91" s="9"/>
    </row>
    <row r="92" spans="1:10" s="17" customFormat="1" ht="30.75" x14ac:dyDescent="0.4">
      <c r="A92" s="58" t="s">
        <v>107</v>
      </c>
      <c r="B92" s="37" t="s">
        <v>157</v>
      </c>
      <c r="C92" s="38" t="s">
        <v>244</v>
      </c>
      <c r="D92" s="39" t="s">
        <v>245</v>
      </c>
      <c r="E92" s="54">
        <v>10015</v>
      </c>
      <c r="F92" s="54">
        <v>10015</v>
      </c>
      <c r="G92" s="54">
        <v>10563.3</v>
      </c>
      <c r="H92" s="55">
        <f t="shared" si="1"/>
        <v>105.47478781827257</v>
      </c>
      <c r="I92" s="15"/>
      <c r="J92" s="9"/>
    </row>
    <row r="93" spans="1:10" s="17" customFormat="1" ht="30.75" x14ac:dyDescent="0.4">
      <c r="A93" s="58" t="s">
        <v>108</v>
      </c>
      <c r="B93" s="37" t="s">
        <v>157</v>
      </c>
      <c r="C93" s="38" t="s">
        <v>246</v>
      </c>
      <c r="D93" s="39" t="s">
        <v>247</v>
      </c>
      <c r="E93" s="54">
        <v>10015</v>
      </c>
      <c r="F93" s="54">
        <v>10015</v>
      </c>
      <c r="G93" s="54">
        <v>10563.3</v>
      </c>
      <c r="H93" s="55">
        <f t="shared" si="1"/>
        <v>105.47478781827257</v>
      </c>
      <c r="I93" s="15"/>
      <c r="J93" s="9"/>
    </row>
    <row r="94" spans="1:10" s="17" customFormat="1" ht="30.75" x14ac:dyDescent="0.4">
      <c r="A94" s="58" t="s">
        <v>109</v>
      </c>
      <c r="B94" s="34" t="s">
        <v>222</v>
      </c>
      <c r="C94" s="34" t="s">
        <v>246</v>
      </c>
      <c r="D94" s="35" t="s">
        <v>247</v>
      </c>
      <c r="E94" s="56">
        <v>6765</v>
      </c>
      <c r="F94" s="56">
        <v>6765</v>
      </c>
      <c r="G94" s="56">
        <v>7173.8</v>
      </c>
      <c r="H94" s="55">
        <f t="shared" si="1"/>
        <v>106.0428677014043</v>
      </c>
      <c r="I94" s="15"/>
      <c r="J94" s="9"/>
    </row>
    <row r="95" spans="1:10" s="17" customFormat="1" ht="30.75" x14ac:dyDescent="0.4">
      <c r="A95" s="58" t="s">
        <v>110</v>
      </c>
      <c r="B95" s="34" t="s">
        <v>248</v>
      </c>
      <c r="C95" s="34" t="s">
        <v>246</v>
      </c>
      <c r="D95" s="35" t="s">
        <v>247</v>
      </c>
      <c r="E95" s="56">
        <v>3250</v>
      </c>
      <c r="F95" s="56">
        <v>3250</v>
      </c>
      <c r="G95" s="56">
        <v>3389.5</v>
      </c>
      <c r="H95" s="55">
        <f t="shared" si="1"/>
        <v>104.29230769230769</v>
      </c>
      <c r="I95" s="15"/>
      <c r="J95" s="9"/>
    </row>
    <row r="96" spans="1:10" s="17" customFormat="1" ht="30.75" x14ac:dyDescent="0.4">
      <c r="A96" s="58" t="s">
        <v>111</v>
      </c>
      <c r="B96" s="37" t="s">
        <v>157</v>
      </c>
      <c r="C96" s="38" t="s">
        <v>249</v>
      </c>
      <c r="D96" s="39" t="s">
        <v>250</v>
      </c>
      <c r="E96" s="54">
        <v>1272.0999999999999</v>
      </c>
      <c r="F96" s="54">
        <v>1272.0999999999999</v>
      </c>
      <c r="G96" s="54">
        <v>1273.5999999999999</v>
      </c>
      <c r="H96" s="55">
        <f t="shared" si="1"/>
        <v>100.11791525823442</v>
      </c>
      <c r="I96" s="15"/>
      <c r="J96" s="9"/>
    </row>
    <row r="97" spans="1:10" s="17" customFormat="1" ht="30.75" x14ac:dyDescent="0.4">
      <c r="A97" s="58" t="s">
        <v>112</v>
      </c>
      <c r="B97" s="37" t="s">
        <v>157</v>
      </c>
      <c r="C97" s="38" t="s">
        <v>251</v>
      </c>
      <c r="D97" s="39" t="s">
        <v>252</v>
      </c>
      <c r="E97" s="54">
        <v>1272.0999999999999</v>
      </c>
      <c r="F97" s="54">
        <v>1272.0999999999999</v>
      </c>
      <c r="G97" s="54">
        <v>1273.5999999999999</v>
      </c>
      <c r="H97" s="55">
        <f t="shared" si="1"/>
        <v>100.11791525823442</v>
      </c>
      <c r="I97" s="15"/>
      <c r="J97" s="9"/>
    </row>
    <row r="98" spans="1:10" s="17" customFormat="1" ht="30.75" x14ac:dyDescent="0.4">
      <c r="A98" s="58" t="s">
        <v>113</v>
      </c>
      <c r="B98" s="34" t="s">
        <v>308</v>
      </c>
      <c r="C98" s="34" t="s">
        <v>251</v>
      </c>
      <c r="D98" s="35" t="s">
        <v>252</v>
      </c>
      <c r="E98" s="56">
        <v>34.799999999999997</v>
      </c>
      <c r="F98" s="56">
        <v>34.799999999999997</v>
      </c>
      <c r="G98" s="56">
        <v>34.799999999999997</v>
      </c>
      <c r="H98" s="55">
        <f t="shared" si="1"/>
        <v>100</v>
      </c>
      <c r="I98" s="15"/>
      <c r="J98" s="9"/>
    </row>
    <row r="99" spans="1:10" s="17" customFormat="1" ht="30.75" x14ac:dyDescent="0.4">
      <c r="A99" s="58" t="s">
        <v>114</v>
      </c>
      <c r="B99" s="34" t="s">
        <v>222</v>
      </c>
      <c r="C99" s="34" t="s">
        <v>251</v>
      </c>
      <c r="D99" s="35" t="s">
        <v>252</v>
      </c>
      <c r="E99" s="56">
        <v>1127.5</v>
      </c>
      <c r="F99" s="56">
        <v>1127.5</v>
      </c>
      <c r="G99" s="56">
        <v>1127.5</v>
      </c>
      <c r="H99" s="55" t="s">
        <v>459</v>
      </c>
      <c r="I99" s="15"/>
      <c r="J99" s="9"/>
    </row>
    <row r="100" spans="1:10" s="17" customFormat="1" ht="30.75" x14ac:dyDescent="0.4">
      <c r="A100" s="58" t="s">
        <v>115</v>
      </c>
      <c r="B100" s="34" t="s">
        <v>337</v>
      </c>
      <c r="C100" s="34" t="s">
        <v>251</v>
      </c>
      <c r="D100" s="35" t="s">
        <v>252</v>
      </c>
      <c r="E100" s="56">
        <v>1.1000000000000001</v>
      </c>
      <c r="F100" s="56">
        <v>1.1000000000000001</v>
      </c>
      <c r="G100" s="56">
        <v>1.1000000000000001</v>
      </c>
      <c r="H100" s="55" t="s">
        <v>459</v>
      </c>
      <c r="I100" s="15"/>
      <c r="J100" s="9"/>
    </row>
    <row r="101" spans="1:10" s="17" customFormat="1" ht="30.75" x14ac:dyDescent="0.4">
      <c r="A101" s="58" t="s">
        <v>116</v>
      </c>
      <c r="B101" s="34" t="s">
        <v>227</v>
      </c>
      <c r="C101" s="34" t="s">
        <v>251</v>
      </c>
      <c r="D101" s="35" t="s">
        <v>252</v>
      </c>
      <c r="E101" s="56">
        <v>60</v>
      </c>
      <c r="F101" s="56">
        <v>60</v>
      </c>
      <c r="G101" s="56">
        <v>61.5</v>
      </c>
      <c r="H101" s="55">
        <f t="shared" si="1"/>
        <v>102.49999999999999</v>
      </c>
      <c r="I101" s="15"/>
      <c r="J101" s="9"/>
    </row>
    <row r="102" spans="1:10" s="17" customFormat="1" ht="30.75" x14ac:dyDescent="0.4">
      <c r="A102" s="58" t="s">
        <v>117</v>
      </c>
      <c r="B102" s="34" t="s">
        <v>248</v>
      </c>
      <c r="C102" s="34" t="s">
        <v>251</v>
      </c>
      <c r="D102" s="35" t="s">
        <v>252</v>
      </c>
      <c r="E102" s="56">
        <v>48.8</v>
      </c>
      <c r="F102" s="56">
        <v>48.8</v>
      </c>
      <c r="G102" s="56">
        <v>48.8</v>
      </c>
      <c r="H102" s="55" t="s">
        <v>459</v>
      </c>
      <c r="I102" s="15"/>
      <c r="J102" s="9"/>
    </row>
    <row r="103" spans="1:10" s="17" customFormat="1" ht="38.450000000000003" customHeight="1" x14ac:dyDescent="0.4">
      <c r="A103" s="58" t="s">
        <v>118</v>
      </c>
      <c r="B103" s="37" t="s">
        <v>157</v>
      </c>
      <c r="C103" s="38" t="s">
        <v>253</v>
      </c>
      <c r="D103" s="39" t="s">
        <v>254</v>
      </c>
      <c r="E103" s="54">
        <v>34205.9</v>
      </c>
      <c r="F103" s="54">
        <v>34205.9</v>
      </c>
      <c r="G103" s="54">
        <v>34341.1</v>
      </c>
      <c r="H103" s="55" t="s">
        <v>459</v>
      </c>
      <c r="I103" s="15"/>
      <c r="J103" s="9"/>
    </row>
    <row r="104" spans="1:10" s="17" customFormat="1" ht="30.75" x14ac:dyDescent="0.4">
      <c r="A104" s="58" t="s">
        <v>119</v>
      </c>
      <c r="B104" s="37" t="s">
        <v>227</v>
      </c>
      <c r="C104" s="38" t="s">
        <v>255</v>
      </c>
      <c r="D104" s="39" t="s">
        <v>256</v>
      </c>
      <c r="E104" s="54">
        <v>31766.400000000001</v>
      </c>
      <c r="F104" s="54">
        <v>31766.400000000001</v>
      </c>
      <c r="G104" s="54">
        <v>31766.5</v>
      </c>
      <c r="H104" s="55" t="s">
        <v>459</v>
      </c>
      <c r="I104" s="15"/>
      <c r="J104" s="9"/>
    </row>
    <row r="105" spans="1:10" s="17" customFormat="1" ht="30.75" x14ac:dyDescent="0.4">
      <c r="A105" s="58" t="s">
        <v>120</v>
      </c>
      <c r="B105" s="37" t="s">
        <v>227</v>
      </c>
      <c r="C105" s="38" t="s">
        <v>257</v>
      </c>
      <c r="D105" s="39" t="s">
        <v>258</v>
      </c>
      <c r="E105" s="54">
        <v>31766.400000000001</v>
      </c>
      <c r="F105" s="54">
        <v>31766.400000000001</v>
      </c>
      <c r="G105" s="54">
        <v>31766.5</v>
      </c>
      <c r="H105" s="55">
        <f t="shared" si="1"/>
        <v>100.00031479802558</v>
      </c>
      <c r="I105" s="15"/>
      <c r="J105" s="9"/>
    </row>
    <row r="106" spans="1:10" s="17" customFormat="1" ht="30.75" x14ac:dyDescent="0.4">
      <c r="A106" s="58" t="s">
        <v>121</v>
      </c>
      <c r="B106" s="34" t="s">
        <v>227</v>
      </c>
      <c r="C106" s="34" t="s">
        <v>257</v>
      </c>
      <c r="D106" s="35" t="s">
        <v>258</v>
      </c>
      <c r="E106" s="56">
        <v>31766.400000000001</v>
      </c>
      <c r="F106" s="56">
        <v>31766.400000000001</v>
      </c>
      <c r="G106" s="56">
        <v>31766.5</v>
      </c>
      <c r="H106" s="55">
        <f t="shared" si="1"/>
        <v>100.00031479802558</v>
      </c>
      <c r="I106" s="15"/>
      <c r="J106" s="9"/>
    </row>
    <row r="107" spans="1:10" s="17" customFormat="1" ht="83.25" x14ac:dyDescent="0.4">
      <c r="A107" s="58" t="s">
        <v>122</v>
      </c>
      <c r="B107" s="37" t="s">
        <v>227</v>
      </c>
      <c r="C107" s="38" t="s">
        <v>259</v>
      </c>
      <c r="D107" s="40" t="s">
        <v>396</v>
      </c>
      <c r="E107" s="54">
        <v>1054.8</v>
      </c>
      <c r="F107" s="54">
        <v>1054.8</v>
      </c>
      <c r="G107" s="54">
        <v>1054.8</v>
      </c>
      <c r="H107" s="55">
        <f t="shared" si="1"/>
        <v>100</v>
      </c>
      <c r="I107" s="15"/>
      <c r="J107" s="9"/>
    </row>
    <row r="108" spans="1:10" s="17" customFormat="1" ht="95.45" customHeight="1" x14ac:dyDescent="0.4">
      <c r="A108" s="58" t="s">
        <v>123</v>
      </c>
      <c r="B108" s="37" t="s">
        <v>227</v>
      </c>
      <c r="C108" s="38" t="s">
        <v>260</v>
      </c>
      <c r="D108" s="40" t="s">
        <v>397</v>
      </c>
      <c r="E108" s="54">
        <v>1054.8</v>
      </c>
      <c r="F108" s="54">
        <v>1054.8</v>
      </c>
      <c r="G108" s="54">
        <v>1054.8</v>
      </c>
      <c r="H108" s="55">
        <f t="shared" si="1"/>
        <v>100</v>
      </c>
      <c r="I108" s="15"/>
      <c r="J108" s="9"/>
    </row>
    <row r="109" spans="1:10" s="17" customFormat="1" ht="90.6" customHeight="1" x14ac:dyDescent="0.4">
      <c r="A109" s="58" t="s">
        <v>124</v>
      </c>
      <c r="B109" s="34" t="s">
        <v>227</v>
      </c>
      <c r="C109" s="34" t="s">
        <v>260</v>
      </c>
      <c r="D109" s="36" t="s">
        <v>397</v>
      </c>
      <c r="E109" s="56">
        <v>1054.8</v>
      </c>
      <c r="F109" s="56">
        <v>1054.8</v>
      </c>
      <c r="G109" s="56">
        <v>1054.8</v>
      </c>
      <c r="H109" s="55">
        <f t="shared" si="1"/>
        <v>100</v>
      </c>
      <c r="I109" s="15"/>
      <c r="J109" s="9"/>
    </row>
    <row r="110" spans="1:10" s="17" customFormat="1" ht="45" customHeight="1" x14ac:dyDescent="0.4">
      <c r="A110" s="58" t="s">
        <v>125</v>
      </c>
      <c r="B110" s="37" t="s">
        <v>222</v>
      </c>
      <c r="C110" s="38" t="s">
        <v>261</v>
      </c>
      <c r="D110" s="39" t="s">
        <v>262</v>
      </c>
      <c r="E110" s="54">
        <v>1384.7</v>
      </c>
      <c r="F110" s="54">
        <v>1384.7</v>
      </c>
      <c r="G110" s="54">
        <v>1519.8</v>
      </c>
      <c r="H110" s="55">
        <f t="shared" si="1"/>
        <v>109.75662598396765</v>
      </c>
      <c r="I110" s="15"/>
      <c r="J110" s="9"/>
    </row>
    <row r="111" spans="1:10" s="17" customFormat="1" ht="39.6" customHeight="1" x14ac:dyDescent="0.4">
      <c r="A111" s="58" t="s">
        <v>126</v>
      </c>
      <c r="B111" s="37" t="s">
        <v>222</v>
      </c>
      <c r="C111" s="38" t="s">
        <v>263</v>
      </c>
      <c r="D111" s="39" t="s">
        <v>264</v>
      </c>
      <c r="E111" s="54">
        <v>950</v>
      </c>
      <c r="F111" s="54">
        <v>950</v>
      </c>
      <c r="G111" s="54">
        <v>1094.4000000000001</v>
      </c>
      <c r="H111" s="55">
        <f t="shared" si="1"/>
        <v>115.20000000000002</v>
      </c>
      <c r="I111" s="15"/>
      <c r="J111" s="9"/>
    </row>
    <row r="112" spans="1:10" s="17" customFormat="1" ht="30.75" x14ac:dyDescent="0.4">
      <c r="A112" s="58" t="s">
        <v>127</v>
      </c>
      <c r="B112" s="34" t="s">
        <v>222</v>
      </c>
      <c r="C112" s="34" t="s">
        <v>263</v>
      </c>
      <c r="D112" s="35" t="s">
        <v>264</v>
      </c>
      <c r="E112" s="56">
        <v>950</v>
      </c>
      <c r="F112" s="56">
        <v>950</v>
      </c>
      <c r="G112" s="56">
        <v>1094.4000000000001</v>
      </c>
      <c r="H112" s="55">
        <f t="shared" si="1"/>
        <v>115.20000000000002</v>
      </c>
      <c r="I112" s="15"/>
      <c r="J112" s="9"/>
    </row>
    <row r="113" spans="1:10" s="17" customFormat="1" ht="55.5" x14ac:dyDescent="0.4">
      <c r="A113" s="58" t="s">
        <v>7</v>
      </c>
      <c r="B113" s="37" t="s">
        <v>222</v>
      </c>
      <c r="C113" s="38" t="s">
        <v>265</v>
      </c>
      <c r="D113" s="39" t="s">
        <v>266</v>
      </c>
      <c r="E113" s="54">
        <v>434.7</v>
      </c>
      <c r="F113" s="54">
        <v>434.7</v>
      </c>
      <c r="G113" s="54">
        <v>425.4</v>
      </c>
      <c r="H113" s="55">
        <f t="shared" si="1"/>
        <v>97.860593512767423</v>
      </c>
      <c r="I113" s="15"/>
      <c r="J113" s="9"/>
    </row>
    <row r="114" spans="1:10" s="17" customFormat="1" ht="55.5" x14ac:dyDescent="0.4">
      <c r="A114" s="58" t="s">
        <v>80</v>
      </c>
      <c r="B114" s="34" t="s">
        <v>222</v>
      </c>
      <c r="C114" s="34" t="s">
        <v>265</v>
      </c>
      <c r="D114" s="35" t="s">
        <v>266</v>
      </c>
      <c r="E114" s="56">
        <v>434.7</v>
      </c>
      <c r="F114" s="56">
        <v>434.7</v>
      </c>
      <c r="G114" s="56">
        <v>425.4</v>
      </c>
      <c r="H114" s="55">
        <f t="shared" si="1"/>
        <v>97.860593512767423</v>
      </c>
      <c r="I114" s="15"/>
      <c r="J114" s="9"/>
    </row>
    <row r="115" spans="1:10" s="17" customFormat="1" ht="38.450000000000003" customHeight="1" x14ac:dyDescent="0.4">
      <c r="A115" s="58" t="s">
        <v>81</v>
      </c>
      <c r="B115" s="37" t="s">
        <v>157</v>
      </c>
      <c r="C115" s="38" t="s">
        <v>267</v>
      </c>
      <c r="D115" s="39" t="s">
        <v>268</v>
      </c>
      <c r="E115" s="54">
        <v>460968.2</v>
      </c>
      <c r="F115" s="54">
        <v>460968.2</v>
      </c>
      <c r="G115" s="54">
        <v>460934.7</v>
      </c>
      <c r="H115" s="55">
        <v>0</v>
      </c>
      <c r="I115" s="15"/>
      <c r="J115" s="9"/>
    </row>
    <row r="116" spans="1:10" s="17" customFormat="1" ht="30.75" x14ac:dyDescent="0.4">
      <c r="A116" s="58" t="s">
        <v>138</v>
      </c>
      <c r="B116" s="37" t="s">
        <v>157</v>
      </c>
      <c r="C116" s="38" t="s">
        <v>269</v>
      </c>
      <c r="D116" s="39" t="s">
        <v>270</v>
      </c>
      <c r="E116" s="54">
        <v>445.1</v>
      </c>
      <c r="F116" s="54">
        <v>445.1</v>
      </c>
      <c r="G116" s="54">
        <v>440</v>
      </c>
      <c r="H116" s="55">
        <f t="shared" si="1"/>
        <v>98.85419006964726</v>
      </c>
      <c r="I116" s="15"/>
      <c r="J116" s="9"/>
    </row>
    <row r="117" spans="1:10" s="17" customFormat="1" ht="55.5" x14ac:dyDescent="0.4">
      <c r="A117" s="58" t="s">
        <v>82</v>
      </c>
      <c r="B117" s="37" t="s">
        <v>157</v>
      </c>
      <c r="C117" s="38" t="s">
        <v>271</v>
      </c>
      <c r="D117" s="39" t="s">
        <v>272</v>
      </c>
      <c r="E117" s="54">
        <v>34.200000000000003</v>
      </c>
      <c r="F117" s="54">
        <v>34.200000000000003</v>
      </c>
      <c r="G117" s="54">
        <v>34.700000000000003</v>
      </c>
      <c r="H117" s="55">
        <f t="shared" si="1"/>
        <v>101.46198830409357</v>
      </c>
      <c r="I117" s="15"/>
      <c r="J117" s="9"/>
    </row>
    <row r="118" spans="1:10" s="17" customFormat="1" ht="53.45" customHeight="1" x14ac:dyDescent="0.4">
      <c r="A118" s="58" t="s">
        <v>83</v>
      </c>
      <c r="B118" s="34" t="s">
        <v>273</v>
      </c>
      <c r="C118" s="34" t="s">
        <v>271</v>
      </c>
      <c r="D118" s="35" t="s">
        <v>272</v>
      </c>
      <c r="E118" s="56">
        <v>2.4</v>
      </c>
      <c r="F118" s="56">
        <v>2.4</v>
      </c>
      <c r="G118" s="56">
        <v>2.5</v>
      </c>
      <c r="H118" s="55">
        <v>0</v>
      </c>
      <c r="I118" s="15"/>
      <c r="J118" s="9"/>
    </row>
    <row r="119" spans="1:10" s="17" customFormat="1" ht="62.45" customHeight="1" x14ac:dyDescent="0.4">
      <c r="A119" s="58" t="s">
        <v>84</v>
      </c>
      <c r="B119" s="34" t="s">
        <v>274</v>
      </c>
      <c r="C119" s="34" t="s">
        <v>271</v>
      </c>
      <c r="D119" s="35" t="s">
        <v>272</v>
      </c>
      <c r="E119" s="56">
        <v>31.8</v>
      </c>
      <c r="F119" s="56">
        <v>31.8</v>
      </c>
      <c r="G119" s="56">
        <v>32.200000000000003</v>
      </c>
      <c r="H119" s="55">
        <f t="shared" si="1"/>
        <v>101.25786163522012</v>
      </c>
      <c r="I119" s="15"/>
      <c r="J119" s="9"/>
    </row>
    <row r="120" spans="1:10" s="17" customFormat="1" ht="83.25" x14ac:dyDescent="0.4">
      <c r="A120" s="58" t="s">
        <v>85</v>
      </c>
      <c r="B120" s="37" t="s">
        <v>157</v>
      </c>
      <c r="C120" s="38" t="s">
        <v>275</v>
      </c>
      <c r="D120" s="39" t="s">
        <v>276</v>
      </c>
      <c r="E120" s="54">
        <v>59.1</v>
      </c>
      <c r="F120" s="54">
        <v>59.1</v>
      </c>
      <c r="G120" s="54">
        <v>61.3</v>
      </c>
      <c r="H120" s="55">
        <f t="shared" si="1"/>
        <v>103.72250423011845</v>
      </c>
      <c r="I120" s="15"/>
      <c r="J120" s="9"/>
    </row>
    <row r="121" spans="1:10" s="17" customFormat="1" ht="90.6" customHeight="1" x14ac:dyDescent="0.4">
      <c r="A121" s="58" t="s">
        <v>128</v>
      </c>
      <c r="B121" s="34" t="s">
        <v>273</v>
      </c>
      <c r="C121" s="34" t="s">
        <v>275</v>
      </c>
      <c r="D121" s="35" t="s">
        <v>276</v>
      </c>
      <c r="E121" s="56">
        <v>7.9</v>
      </c>
      <c r="F121" s="56">
        <v>7.9</v>
      </c>
      <c r="G121" s="56">
        <v>7.3</v>
      </c>
      <c r="H121" s="55">
        <f t="shared" si="1"/>
        <v>92.405063291139228</v>
      </c>
      <c r="I121" s="15"/>
      <c r="J121" s="9"/>
    </row>
    <row r="122" spans="1:10" s="17" customFormat="1" ht="90.6" customHeight="1" x14ac:dyDescent="0.4">
      <c r="A122" s="58" t="s">
        <v>86</v>
      </c>
      <c r="B122" s="34" t="s">
        <v>274</v>
      </c>
      <c r="C122" s="34" t="s">
        <v>275</v>
      </c>
      <c r="D122" s="35" t="s">
        <v>276</v>
      </c>
      <c r="E122" s="56">
        <v>51.3</v>
      </c>
      <c r="F122" s="56">
        <v>51.3</v>
      </c>
      <c r="G122" s="56">
        <v>53.9</v>
      </c>
      <c r="H122" s="55">
        <f t="shared" si="1"/>
        <v>105.06822612085772</v>
      </c>
      <c r="I122" s="15"/>
      <c r="J122" s="9"/>
    </row>
    <row r="123" spans="1:10" s="17" customFormat="1" ht="55.5" x14ac:dyDescent="0.4">
      <c r="A123" s="58" t="s">
        <v>0</v>
      </c>
      <c r="B123" s="37" t="s">
        <v>274</v>
      </c>
      <c r="C123" s="38" t="s">
        <v>277</v>
      </c>
      <c r="D123" s="39" t="s">
        <v>278</v>
      </c>
      <c r="E123" s="54">
        <v>4.4000000000000004</v>
      </c>
      <c r="F123" s="54">
        <v>4.4000000000000004</v>
      </c>
      <c r="G123" s="54">
        <v>4.2</v>
      </c>
      <c r="H123" s="55">
        <f t="shared" si="1"/>
        <v>95.454545454545453</v>
      </c>
      <c r="I123" s="15"/>
      <c r="J123" s="9"/>
    </row>
    <row r="124" spans="1:10" s="17" customFormat="1" ht="55.5" x14ac:dyDescent="0.4">
      <c r="A124" s="58" t="s">
        <v>87</v>
      </c>
      <c r="B124" s="34" t="s">
        <v>274</v>
      </c>
      <c r="C124" s="34" t="s">
        <v>277</v>
      </c>
      <c r="D124" s="35" t="s">
        <v>278</v>
      </c>
      <c r="E124" s="56">
        <v>4.4000000000000004</v>
      </c>
      <c r="F124" s="56">
        <v>4.4000000000000004</v>
      </c>
      <c r="G124" s="56">
        <v>4.2</v>
      </c>
      <c r="H124" s="55">
        <f t="shared" si="1"/>
        <v>95.454545454545453</v>
      </c>
      <c r="I124" s="15"/>
      <c r="J124" s="9"/>
    </row>
    <row r="125" spans="1:10" s="22" customFormat="1" ht="55.5" x14ac:dyDescent="0.4">
      <c r="A125" s="58" t="s">
        <v>88</v>
      </c>
      <c r="B125" s="37" t="s">
        <v>274</v>
      </c>
      <c r="C125" s="38" t="s">
        <v>445</v>
      </c>
      <c r="D125" s="39" t="s">
        <v>446</v>
      </c>
      <c r="E125" s="54">
        <v>1</v>
      </c>
      <c r="F125" s="54">
        <v>1</v>
      </c>
      <c r="G125" s="54">
        <v>1</v>
      </c>
      <c r="H125" s="55">
        <f t="shared" si="1"/>
        <v>100</v>
      </c>
      <c r="I125" s="9"/>
      <c r="J125" s="9"/>
    </row>
    <row r="126" spans="1:10" s="22" customFormat="1" ht="55.5" x14ac:dyDescent="0.4">
      <c r="A126" s="58" t="s">
        <v>89</v>
      </c>
      <c r="B126" s="34" t="s">
        <v>274</v>
      </c>
      <c r="C126" s="34" t="s">
        <v>445</v>
      </c>
      <c r="D126" s="35" t="s">
        <v>446</v>
      </c>
      <c r="E126" s="56">
        <v>1</v>
      </c>
      <c r="F126" s="56">
        <v>1</v>
      </c>
      <c r="G126" s="56">
        <v>1</v>
      </c>
      <c r="H126" s="55">
        <f t="shared" si="1"/>
        <v>100</v>
      </c>
      <c r="I126" s="9"/>
      <c r="J126" s="9"/>
    </row>
    <row r="127" spans="1:10" s="22" customFormat="1" ht="55.5" x14ac:dyDescent="0.4">
      <c r="A127" s="58" t="s">
        <v>90</v>
      </c>
      <c r="B127" s="37" t="s">
        <v>274</v>
      </c>
      <c r="C127" s="38" t="s">
        <v>417</v>
      </c>
      <c r="D127" s="39" t="s">
        <v>418</v>
      </c>
      <c r="E127" s="54">
        <v>1.5</v>
      </c>
      <c r="F127" s="54">
        <v>1.5</v>
      </c>
      <c r="G127" s="54">
        <v>1.5</v>
      </c>
      <c r="H127" s="55">
        <f t="shared" si="1"/>
        <v>100</v>
      </c>
      <c r="I127" s="9"/>
      <c r="J127" s="9"/>
    </row>
    <row r="128" spans="1:10" s="22" customFormat="1" ht="62.45" customHeight="1" x14ac:dyDescent="0.4">
      <c r="A128" s="58" t="s">
        <v>91</v>
      </c>
      <c r="B128" s="34" t="s">
        <v>274</v>
      </c>
      <c r="C128" s="34" t="s">
        <v>417</v>
      </c>
      <c r="D128" s="35" t="s">
        <v>418</v>
      </c>
      <c r="E128" s="56">
        <v>1.5</v>
      </c>
      <c r="F128" s="56">
        <v>1.5</v>
      </c>
      <c r="G128" s="56">
        <v>1.5</v>
      </c>
      <c r="H128" s="55">
        <f t="shared" si="1"/>
        <v>100</v>
      </c>
      <c r="I128" s="15"/>
      <c r="J128" s="9"/>
    </row>
    <row r="129" spans="1:16" s="22" customFormat="1" ht="55.5" x14ac:dyDescent="0.4">
      <c r="A129" s="58" t="s">
        <v>92</v>
      </c>
      <c r="B129" s="37" t="s">
        <v>274</v>
      </c>
      <c r="C129" s="38" t="s">
        <v>447</v>
      </c>
      <c r="D129" s="39" t="s">
        <v>448</v>
      </c>
      <c r="E129" s="54">
        <v>1.5</v>
      </c>
      <c r="F129" s="54">
        <v>1.5</v>
      </c>
      <c r="G129" s="54">
        <v>1.5</v>
      </c>
      <c r="H129" s="55">
        <f t="shared" si="1"/>
        <v>100</v>
      </c>
      <c r="I129" s="9"/>
      <c r="J129" s="9"/>
      <c r="P129" s="22" t="s">
        <v>137</v>
      </c>
    </row>
    <row r="130" spans="1:16" s="22" customFormat="1" ht="55.5" x14ac:dyDescent="0.4">
      <c r="A130" s="58" t="s">
        <v>93</v>
      </c>
      <c r="B130" s="34" t="s">
        <v>274</v>
      </c>
      <c r="C130" s="34" t="s">
        <v>447</v>
      </c>
      <c r="D130" s="35" t="s">
        <v>448</v>
      </c>
      <c r="E130" s="56">
        <v>1.5</v>
      </c>
      <c r="F130" s="56">
        <v>1.5</v>
      </c>
      <c r="G130" s="56">
        <v>1.5</v>
      </c>
      <c r="H130" s="55">
        <f t="shared" si="1"/>
        <v>100</v>
      </c>
      <c r="I130" s="9"/>
      <c r="J130" s="9"/>
    </row>
    <row r="131" spans="1:16" s="22" customFormat="1" ht="72.599999999999994" customHeight="1" x14ac:dyDescent="0.4">
      <c r="A131" s="58" t="s">
        <v>79</v>
      </c>
      <c r="B131" s="37" t="s">
        <v>274</v>
      </c>
      <c r="C131" s="38" t="s">
        <v>279</v>
      </c>
      <c r="D131" s="39" t="s">
        <v>280</v>
      </c>
      <c r="E131" s="54">
        <v>29.3</v>
      </c>
      <c r="F131" s="54">
        <v>29.3</v>
      </c>
      <c r="G131" s="54">
        <v>28.4</v>
      </c>
      <c r="H131" s="55">
        <f t="shared" si="1"/>
        <v>96.928327645051183</v>
      </c>
      <c r="I131" s="9"/>
      <c r="J131" s="9"/>
    </row>
    <row r="132" spans="1:16" s="22" customFormat="1" ht="69.599999999999994" customHeight="1" x14ac:dyDescent="0.4">
      <c r="A132" s="58" t="s">
        <v>139</v>
      </c>
      <c r="B132" s="34" t="s">
        <v>274</v>
      </c>
      <c r="C132" s="34" t="s">
        <v>279</v>
      </c>
      <c r="D132" s="35" t="s">
        <v>280</v>
      </c>
      <c r="E132" s="56">
        <v>29.3</v>
      </c>
      <c r="F132" s="56">
        <v>29.3</v>
      </c>
      <c r="G132" s="56">
        <v>28.4</v>
      </c>
      <c r="H132" s="55">
        <f t="shared" si="1"/>
        <v>96.928327645051183</v>
      </c>
      <c r="I132" s="9"/>
      <c r="J132" s="9"/>
    </row>
    <row r="133" spans="1:16" s="22" customFormat="1" ht="83.25" x14ac:dyDescent="0.4">
      <c r="A133" s="58" t="s">
        <v>68</v>
      </c>
      <c r="B133" s="37" t="s">
        <v>274</v>
      </c>
      <c r="C133" s="38" t="s">
        <v>281</v>
      </c>
      <c r="D133" s="39" t="s">
        <v>282</v>
      </c>
      <c r="E133" s="54">
        <v>73.3</v>
      </c>
      <c r="F133" s="54">
        <v>73.3</v>
      </c>
      <c r="G133" s="54">
        <v>71.099999999999994</v>
      </c>
      <c r="H133" s="55">
        <f t="shared" si="1"/>
        <v>96.998635743519785</v>
      </c>
      <c r="I133" s="9"/>
      <c r="J133" s="9"/>
    </row>
    <row r="134" spans="1:16" s="22" customFormat="1" ht="83.25" x14ac:dyDescent="0.4">
      <c r="A134" s="58" t="s">
        <v>140</v>
      </c>
      <c r="B134" s="34" t="s">
        <v>274</v>
      </c>
      <c r="C134" s="34" t="s">
        <v>281</v>
      </c>
      <c r="D134" s="35" t="s">
        <v>282</v>
      </c>
      <c r="E134" s="56">
        <v>73.3</v>
      </c>
      <c r="F134" s="56">
        <v>73.3</v>
      </c>
      <c r="G134" s="56">
        <v>71.099999999999994</v>
      </c>
      <c r="H134" s="55">
        <f t="shared" si="1"/>
        <v>96.998635743519785</v>
      </c>
      <c r="I134" s="9"/>
      <c r="J134" s="9"/>
    </row>
    <row r="135" spans="1:16" s="22" customFormat="1" ht="55.5" x14ac:dyDescent="0.4">
      <c r="A135" s="58" t="s">
        <v>141</v>
      </c>
      <c r="B135" s="37" t="s">
        <v>274</v>
      </c>
      <c r="C135" s="38" t="s">
        <v>283</v>
      </c>
      <c r="D135" s="39" t="s">
        <v>284</v>
      </c>
      <c r="E135" s="54">
        <v>1.7</v>
      </c>
      <c r="F135" s="54">
        <v>1.7</v>
      </c>
      <c r="G135" s="54">
        <v>1.5</v>
      </c>
      <c r="H135" s="55">
        <f t="shared" si="1"/>
        <v>88.235294117647058</v>
      </c>
      <c r="I135" s="9"/>
      <c r="J135" s="9"/>
    </row>
    <row r="136" spans="1:16" s="22" customFormat="1" ht="55.5" x14ac:dyDescent="0.4">
      <c r="A136" s="58" t="s">
        <v>94</v>
      </c>
      <c r="B136" s="34" t="s">
        <v>274</v>
      </c>
      <c r="C136" s="34" t="s">
        <v>283</v>
      </c>
      <c r="D136" s="35" t="s">
        <v>284</v>
      </c>
      <c r="E136" s="56">
        <v>1.7</v>
      </c>
      <c r="F136" s="56">
        <v>1.7</v>
      </c>
      <c r="G136" s="56">
        <v>1.5</v>
      </c>
      <c r="H136" s="55">
        <f t="shared" si="1"/>
        <v>88.235294117647058</v>
      </c>
      <c r="I136" s="9"/>
      <c r="J136" s="9"/>
    </row>
    <row r="137" spans="1:16" s="22" customFormat="1" ht="55.5" x14ac:dyDescent="0.4">
      <c r="A137" s="58" t="s">
        <v>95</v>
      </c>
      <c r="B137" s="37" t="s">
        <v>274</v>
      </c>
      <c r="C137" s="38" t="s">
        <v>285</v>
      </c>
      <c r="D137" s="39" t="s">
        <v>286</v>
      </c>
      <c r="E137" s="54">
        <v>19.8</v>
      </c>
      <c r="F137" s="54">
        <v>19.8</v>
      </c>
      <c r="G137" s="54">
        <v>20.5</v>
      </c>
      <c r="H137" s="55">
        <f t="shared" si="1"/>
        <v>103.53535353535352</v>
      </c>
      <c r="I137" s="9"/>
      <c r="J137" s="9"/>
    </row>
    <row r="138" spans="1:16" s="22" customFormat="1" ht="55.5" x14ac:dyDescent="0.4">
      <c r="A138" s="58" t="s">
        <v>96</v>
      </c>
      <c r="B138" s="34" t="s">
        <v>274</v>
      </c>
      <c r="C138" s="34" t="s">
        <v>285</v>
      </c>
      <c r="D138" s="35" t="s">
        <v>286</v>
      </c>
      <c r="E138" s="56">
        <v>19.8</v>
      </c>
      <c r="F138" s="56">
        <v>19.8</v>
      </c>
      <c r="G138" s="56">
        <v>20.5</v>
      </c>
      <c r="H138" s="55">
        <f t="shared" si="1"/>
        <v>103.53535353535352</v>
      </c>
      <c r="I138" s="9"/>
      <c r="J138" s="9"/>
    </row>
    <row r="139" spans="1:16" s="22" customFormat="1" ht="73.900000000000006" customHeight="1" x14ac:dyDescent="0.4">
      <c r="A139" s="58" t="s">
        <v>97</v>
      </c>
      <c r="B139" s="37" t="s">
        <v>157</v>
      </c>
      <c r="C139" s="38" t="s">
        <v>287</v>
      </c>
      <c r="D139" s="39" t="s">
        <v>288</v>
      </c>
      <c r="E139" s="54">
        <v>219.3</v>
      </c>
      <c r="F139" s="54">
        <v>219.3</v>
      </c>
      <c r="G139" s="54">
        <v>214.3</v>
      </c>
      <c r="H139" s="55">
        <f t="shared" si="1"/>
        <v>97.720018239854085</v>
      </c>
      <c r="I139" s="9"/>
      <c r="J139" s="9"/>
    </row>
    <row r="140" spans="1:16" s="22" customFormat="1" ht="72.599999999999994" customHeight="1" x14ac:dyDescent="0.4">
      <c r="A140" s="58" t="s">
        <v>56</v>
      </c>
      <c r="B140" s="34" t="s">
        <v>273</v>
      </c>
      <c r="C140" s="34" t="s">
        <v>287</v>
      </c>
      <c r="D140" s="35" t="s">
        <v>288</v>
      </c>
      <c r="E140" s="56">
        <v>0.3</v>
      </c>
      <c r="F140" s="56">
        <v>0.3</v>
      </c>
      <c r="G140" s="56">
        <v>0.3</v>
      </c>
      <c r="H140" s="55">
        <f t="shared" si="1"/>
        <v>100</v>
      </c>
      <c r="I140" s="23"/>
      <c r="J140" s="23"/>
      <c r="K140" s="24"/>
    </row>
    <row r="141" spans="1:16" s="22" customFormat="1" ht="73.900000000000006" customHeight="1" x14ac:dyDescent="0.4">
      <c r="A141" s="58" t="s">
        <v>57</v>
      </c>
      <c r="B141" s="34" t="s">
        <v>274</v>
      </c>
      <c r="C141" s="34" t="s">
        <v>287</v>
      </c>
      <c r="D141" s="35" t="s">
        <v>288</v>
      </c>
      <c r="E141" s="56">
        <v>219</v>
      </c>
      <c r="F141" s="56">
        <v>219</v>
      </c>
      <c r="G141" s="56">
        <v>214</v>
      </c>
      <c r="H141" s="55">
        <f t="shared" si="1"/>
        <v>97.716894977168948</v>
      </c>
      <c r="I141" s="23"/>
      <c r="J141" s="23"/>
      <c r="K141" s="24"/>
    </row>
    <row r="142" spans="1:16" s="22" customFormat="1" ht="48.6" customHeight="1" x14ac:dyDescent="0.4">
      <c r="A142" s="58" t="s">
        <v>58</v>
      </c>
      <c r="B142" s="37" t="s">
        <v>222</v>
      </c>
      <c r="C142" s="38" t="s">
        <v>289</v>
      </c>
      <c r="D142" s="39" t="s">
        <v>290</v>
      </c>
      <c r="E142" s="54">
        <v>73.2</v>
      </c>
      <c r="F142" s="54">
        <v>73.2</v>
      </c>
      <c r="G142" s="54">
        <v>74.3</v>
      </c>
      <c r="H142" s="55">
        <f t="shared" si="1"/>
        <v>101.50273224043715</v>
      </c>
      <c r="I142" s="23"/>
      <c r="J142" s="23"/>
      <c r="K142" s="24"/>
    </row>
    <row r="143" spans="1:16" s="22" customFormat="1" ht="55.5" x14ac:dyDescent="0.4">
      <c r="A143" s="58" t="s">
        <v>329</v>
      </c>
      <c r="B143" s="37" t="s">
        <v>222</v>
      </c>
      <c r="C143" s="38" t="s">
        <v>291</v>
      </c>
      <c r="D143" s="39" t="s">
        <v>292</v>
      </c>
      <c r="E143" s="54">
        <v>73.2</v>
      </c>
      <c r="F143" s="54">
        <v>73.2</v>
      </c>
      <c r="G143" s="54">
        <v>74.3</v>
      </c>
      <c r="H143" s="55">
        <f t="shared" ref="H143:H204" si="2">G143/F143*100</f>
        <v>101.50273224043715</v>
      </c>
      <c r="I143" s="23"/>
      <c r="J143" s="23"/>
      <c r="K143" s="24"/>
    </row>
    <row r="144" spans="1:16" s="22" customFormat="1" ht="64.150000000000006" customHeight="1" x14ac:dyDescent="0.4">
      <c r="A144" s="58" t="s">
        <v>330</v>
      </c>
      <c r="B144" s="34" t="s">
        <v>222</v>
      </c>
      <c r="C144" s="34" t="s">
        <v>291</v>
      </c>
      <c r="D144" s="35" t="s">
        <v>292</v>
      </c>
      <c r="E144" s="56">
        <v>73.2</v>
      </c>
      <c r="F144" s="56">
        <v>73.2</v>
      </c>
      <c r="G144" s="56">
        <v>74.3</v>
      </c>
      <c r="H144" s="55">
        <f t="shared" si="2"/>
        <v>101.50273224043715</v>
      </c>
      <c r="I144" s="23"/>
      <c r="J144" s="23"/>
      <c r="K144" s="24"/>
    </row>
    <row r="145" spans="1:11" s="22" customFormat="1" ht="123.6" customHeight="1" x14ac:dyDescent="0.4">
      <c r="A145" s="58" t="s">
        <v>331</v>
      </c>
      <c r="B145" s="37" t="s">
        <v>157</v>
      </c>
      <c r="C145" s="38" t="s">
        <v>293</v>
      </c>
      <c r="D145" s="40" t="s">
        <v>398</v>
      </c>
      <c r="E145" s="54">
        <v>2258.6</v>
      </c>
      <c r="F145" s="54">
        <v>2258.6</v>
      </c>
      <c r="G145" s="54">
        <v>2272.4</v>
      </c>
      <c r="H145" s="55">
        <f t="shared" si="2"/>
        <v>100.61099796334013</v>
      </c>
      <c r="I145" s="23"/>
      <c r="J145" s="23"/>
      <c r="K145" s="24"/>
    </row>
    <row r="146" spans="1:11" s="22" customFormat="1" ht="64.150000000000006" customHeight="1" x14ac:dyDescent="0.4">
      <c r="A146" s="58" t="s">
        <v>332</v>
      </c>
      <c r="B146" s="37" t="s">
        <v>157</v>
      </c>
      <c r="C146" s="38" t="s">
        <v>294</v>
      </c>
      <c r="D146" s="39" t="s">
        <v>295</v>
      </c>
      <c r="E146" s="54">
        <v>1087.8</v>
      </c>
      <c r="F146" s="54">
        <v>1087.8</v>
      </c>
      <c r="G146" s="54">
        <v>1040.7</v>
      </c>
      <c r="H146" s="55">
        <f t="shared" si="2"/>
        <v>95.67015995587424</v>
      </c>
      <c r="I146" s="23"/>
      <c r="J146" s="23"/>
      <c r="K146" s="24"/>
    </row>
    <row r="147" spans="1:11" s="22" customFormat="1" ht="69.599999999999994" customHeight="1" x14ac:dyDescent="0.4">
      <c r="A147" s="58" t="s">
        <v>333</v>
      </c>
      <c r="B147" s="34" t="s">
        <v>222</v>
      </c>
      <c r="C147" s="34" t="s">
        <v>294</v>
      </c>
      <c r="D147" s="35" t="s">
        <v>295</v>
      </c>
      <c r="E147" s="56">
        <v>1030.2</v>
      </c>
      <c r="F147" s="56">
        <v>1030.2</v>
      </c>
      <c r="G147" s="56">
        <v>983.2</v>
      </c>
      <c r="H147" s="55">
        <f t="shared" si="2"/>
        <v>95.437779072024853</v>
      </c>
      <c r="I147" s="23"/>
      <c r="J147" s="23"/>
      <c r="K147" s="24"/>
    </row>
    <row r="148" spans="1:11" s="22" customFormat="1" ht="64.900000000000006" customHeight="1" x14ac:dyDescent="0.4">
      <c r="A148" s="58" t="s">
        <v>334</v>
      </c>
      <c r="B148" s="34" t="s">
        <v>248</v>
      </c>
      <c r="C148" s="34" t="s">
        <v>294</v>
      </c>
      <c r="D148" s="35" t="s">
        <v>295</v>
      </c>
      <c r="E148" s="56">
        <v>57.5</v>
      </c>
      <c r="F148" s="56">
        <v>57.5</v>
      </c>
      <c r="G148" s="56">
        <v>57.5</v>
      </c>
      <c r="H148" s="55">
        <f t="shared" si="2"/>
        <v>100</v>
      </c>
      <c r="I148" s="23"/>
      <c r="J148" s="23"/>
      <c r="K148" s="24"/>
    </row>
    <row r="149" spans="1:11" s="22" customFormat="1" ht="104.45" customHeight="1" x14ac:dyDescent="0.4">
      <c r="A149" s="58" t="s">
        <v>59</v>
      </c>
      <c r="B149" s="37" t="s">
        <v>222</v>
      </c>
      <c r="C149" s="38" t="s">
        <v>296</v>
      </c>
      <c r="D149" s="40" t="s">
        <v>399</v>
      </c>
      <c r="E149" s="54">
        <v>1170.9000000000001</v>
      </c>
      <c r="F149" s="54">
        <v>1170.9000000000001</v>
      </c>
      <c r="G149" s="54">
        <v>1231.7</v>
      </c>
      <c r="H149" s="55">
        <f t="shared" si="2"/>
        <v>105.1925868989666</v>
      </c>
      <c r="I149" s="23"/>
      <c r="J149" s="23"/>
      <c r="K149" s="24"/>
    </row>
    <row r="150" spans="1:11" s="22" customFormat="1" ht="95.45" customHeight="1" x14ac:dyDescent="0.4">
      <c r="A150" s="58" t="s">
        <v>61</v>
      </c>
      <c r="B150" s="34" t="s">
        <v>222</v>
      </c>
      <c r="C150" s="34" t="s">
        <v>296</v>
      </c>
      <c r="D150" s="36" t="s">
        <v>399</v>
      </c>
      <c r="E150" s="56">
        <v>1170.9000000000001</v>
      </c>
      <c r="F150" s="56">
        <v>1170.9000000000001</v>
      </c>
      <c r="G150" s="56">
        <v>1231.7</v>
      </c>
      <c r="H150" s="55">
        <f t="shared" si="2"/>
        <v>105.1925868989666</v>
      </c>
      <c r="I150" s="23"/>
      <c r="J150" s="23"/>
      <c r="K150" s="24"/>
    </row>
    <row r="151" spans="1:11" s="22" customFormat="1" ht="38.450000000000003" customHeight="1" x14ac:dyDescent="0.4">
      <c r="A151" s="58" t="s">
        <v>60</v>
      </c>
      <c r="B151" s="37" t="s">
        <v>157</v>
      </c>
      <c r="C151" s="38" t="s">
        <v>298</v>
      </c>
      <c r="D151" s="39" t="s">
        <v>299</v>
      </c>
      <c r="E151" s="54">
        <v>176.3</v>
      </c>
      <c r="F151" s="54">
        <v>176.3</v>
      </c>
      <c r="G151" s="54">
        <v>174.1</v>
      </c>
      <c r="H151" s="55">
        <f t="shared" si="2"/>
        <v>98.752127056154265</v>
      </c>
      <c r="I151" s="23"/>
      <c r="J151" s="23"/>
      <c r="K151" s="24"/>
    </row>
    <row r="152" spans="1:11" s="22" customFormat="1" ht="95.45" customHeight="1" x14ac:dyDescent="0.4">
      <c r="A152" s="58" t="s">
        <v>62</v>
      </c>
      <c r="B152" s="37" t="s">
        <v>222</v>
      </c>
      <c r="C152" s="38" t="s">
        <v>404</v>
      </c>
      <c r="D152" s="40" t="s">
        <v>405</v>
      </c>
      <c r="E152" s="54">
        <v>143.1</v>
      </c>
      <c r="F152" s="54">
        <v>143.1</v>
      </c>
      <c r="G152" s="54">
        <v>143.1</v>
      </c>
      <c r="H152" s="55">
        <f t="shared" si="2"/>
        <v>100</v>
      </c>
      <c r="I152" s="23"/>
      <c r="J152" s="23"/>
      <c r="K152" s="24"/>
    </row>
    <row r="153" spans="1:11" s="22" customFormat="1" ht="95.45" customHeight="1" x14ac:dyDescent="0.4">
      <c r="A153" s="58" t="s">
        <v>71</v>
      </c>
      <c r="B153" s="34" t="s">
        <v>222</v>
      </c>
      <c r="C153" s="34" t="s">
        <v>404</v>
      </c>
      <c r="D153" s="36" t="s">
        <v>405</v>
      </c>
      <c r="E153" s="56">
        <v>143.1</v>
      </c>
      <c r="F153" s="56">
        <v>143.1</v>
      </c>
      <c r="G153" s="56">
        <v>143.1</v>
      </c>
      <c r="H153" s="55">
        <f t="shared" si="2"/>
        <v>100</v>
      </c>
      <c r="I153" s="23"/>
      <c r="J153" s="23"/>
      <c r="K153" s="24"/>
    </row>
    <row r="154" spans="1:11" s="22" customFormat="1" ht="76.900000000000006" customHeight="1" x14ac:dyDescent="0.4">
      <c r="A154" s="58" t="s">
        <v>98</v>
      </c>
      <c r="B154" s="37" t="s">
        <v>297</v>
      </c>
      <c r="C154" s="38" t="s">
        <v>300</v>
      </c>
      <c r="D154" s="39" t="s">
        <v>301</v>
      </c>
      <c r="E154" s="54">
        <v>33.200000000000003</v>
      </c>
      <c r="F154" s="54">
        <v>33.200000000000003</v>
      </c>
      <c r="G154" s="54">
        <v>31</v>
      </c>
      <c r="H154" s="55">
        <f t="shared" si="2"/>
        <v>93.373493975903614</v>
      </c>
      <c r="I154" s="23"/>
      <c r="J154" s="23"/>
      <c r="K154" s="24"/>
    </row>
    <row r="155" spans="1:11" s="22" customFormat="1" ht="66.599999999999994" customHeight="1" x14ac:dyDescent="0.4">
      <c r="A155" s="58" t="s">
        <v>129</v>
      </c>
      <c r="B155" s="34" t="s">
        <v>297</v>
      </c>
      <c r="C155" s="34" t="s">
        <v>300</v>
      </c>
      <c r="D155" s="35" t="s">
        <v>301</v>
      </c>
      <c r="E155" s="56">
        <v>33.200000000000003</v>
      </c>
      <c r="F155" s="56">
        <v>33.200000000000003</v>
      </c>
      <c r="G155" s="56">
        <v>31</v>
      </c>
      <c r="H155" s="55">
        <f t="shared" si="2"/>
        <v>93.373493975903614</v>
      </c>
      <c r="I155" s="23"/>
      <c r="J155" s="23"/>
      <c r="K155" s="24"/>
    </row>
    <row r="156" spans="1:11" s="22" customFormat="1" ht="38.450000000000003" customHeight="1" x14ac:dyDescent="0.4">
      <c r="A156" s="58" t="s">
        <v>99</v>
      </c>
      <c r="B156" s="37" t="s">
        <v>157</v>
      </c>
      <c r="C156" s="38" t="s">
        <v>302</v>
      </c>
      <c r="D156" s="39" t="s">
        <v>303</v>
      </c>
      <c r="E156" s="54">
        <v>458015</v>
      </c>
      <c r="F156" s="54">
        <v>458015</v>
      </c>
      <c r="G156" s="54">
        <v>457974</v>
      </c>
      <c r="H156" s="55">
        <f t="shared" si="2"/>
        <v>99.991048328111518</v>
      </c>
      <c r="I156" s="23"/>
      <c r="J156" s="23"/>
      <c r="K156" s="24"/>
    </row>
    <row r="157" spans="1:11" s="22" customFormat="1" ht="111" x14ac:dyDescent="0.4">
      <c r="A157" s="58" t="s">
        <v>130</v>
      </c>
      <c r="B157" s="37" t="s">
        <v>435</v>
      </c>
      <c r="C157" s="38" t="s">
        <v>433</v>
      </c>
      <c r="D157" s="40" t="s">
        <v>434</v>
      </c>
      <c r="E157" s="54">
        <v>166.6</v>
      </c>
      <c r="F157" s="54">
        <v>166.6</v>
      </c>
      <c r="G157" s="54">
        <v>166.6</v>
      </c>
      <c r="H157" s="55">
        <v>0</v>
      </c>
      <c r="I157" s="23"/>
      <c r="J157" s="23"/>
      <c r="K157" s="24"/>
    </row>
    <row r="158" spans="1:11" s="22" customFormat="1" ht="120.6" customHeight="1" x14ac:dyDescent="0.4">
      <c r="A158" s="58" t="s">
        <v>131</v>
      </c>
      <c r="B158" s="34" t="s">
        <v>435</v>
      </c>
      <c r="C158" s="34" t="s">
        <v>433</v>
      </c>
      <c r="D158" s="36" t="s">
        <v>434</v>
      </c>
      <c r="E158" s="56">
        <v>166.6</v>
      </c>
      <c r="F158" s="56">
        <v>166.6</v>
      </c>
      <c r="G158" s="56">
        <v>166.6</v>
      </c>
      <c r="H158" s="55">
        <v>0</v>
      </c>
      <c r="I158" s="23"/>
      <c r="J158" s="23"/>
      <c r="K158" s="24"/>
    </row>
    <row r="159" spans="1:11" s="22" customFormat="1" ht="35.450000000000003" customHeight="1" x14ac:dyDescent="0.4">
      <c r="A159" s="58" t="s">
        <v>132</v>
      </c>
      <c r="B159" s="37" t="s">
        <v>222</v>
      </c>
      <c r="C159" s="38" t="s">
        <v>304</v>
      </c>
      <c r="D159" s="39" t="s">
        <v>305</v>
      </c>
      <c r="E159" s="54">
        <v>1098.8</v>
      </c>
      <c r="F159" s="54">
        <v>1098.8</v>
      </c>
      <c r="G159" s="54">
        <v>1057.7</v>
      </c>
      <c r="H159" s="55">
        <v>0</v>
      </c>
      <c r="I159" s="23"/>
      <c r="J159" s="23"/>
      <c r="K159" s="24"/>
    </row>
    <row r="160" spans="1:11" s="22" customFormat="1" ht="40.15" customHeight="1" x14ac:dyDescent="0.4">
      <c r="A160" s="58" t="s">
        <v>133</v>
      </c>
      <c r="B160" s="34" t="s">
        <v>222</v>
      </c>
      <c r="C160" s="34" t="s">
        <v>304</v>
      </c>
      <c r="D160" s="35" t="s">
        <v>305</v>
      </c>
      <c r="E160" s="56">
        <v>1098.8</v>
      </c>
      <c r="F160" s="56">
        <v>1098.8</v>
      </c>
      <c r="G160" s="56">
        <v>1057.7</v>
      </c>
      <c r="H160" s="55">
        <f t="shared" si="2"/>
        <v>96.259555879140891</v>
      </c>
      <c r="I160" s="23"/>
      <c r="J160" s="23"/>
      <c r="K160" s="24"/>
    </row>
    <row r="161" spans="1:11" s="22" customFormat="1" ht="92.45" customHeight="1" x14ac:dyDescent="0.4">
      <c r="A161" s="58" t="s">
        <v>134</v>
      </c>
      <c r="B161" s="37" t="s">
        <v>232</v>
      </c>
      <c r="C161" s="38" t="s">
        <v>449</v>
      </c>
      <c r="D161" s="40" t="s">
        <v>450</v>
      </c>
      <c r="E161" s="54">
        <v>456749.6</v>
      </c>
      <c r="F161" s="54">
        <v>456749.6</v>
      </c>
      <c r="G161" s="54">
        <v>456749.6</v>
      </c>
      <c r="H161" s="55">
        <f t="shared" si="2"/>
        <v>100</v>
      </c>
      <c r="I161" s="23"/>
      <c r="J161" s="23"/>
      <c r="K161" s="24"/>
    </row>
    <row r="162" spans="1:11" s="22" customFormat="1" ht="91.9" customHeight="1" x14ac:dyDescent="0.4">
      <c r="A162" s="58" t="s">
        <v>135</v>
      </c>
      <c r="B162" s="34" t="s">
        <v>232</v>
      </c>
      <c r="C162" s="34" t="s">
        <v>449</v>
      </c>
      <c r="D162" s="36" t="s">
        <v>450</v>
      </c>
      <c r="E162" s="56">
        <v>456749.6</v>
      </c>
      <c r="F162" s="56">
        <v>456749.6</v>
      </c>
      <c r="G162" s="56">
        <v>456749.6</v>
      </c>
      <c r="H162" s="55">
        <f t="shared" si="2"/>
        <v>100</v>
      </c>
      <c r="I162" s="23"/>
      <c r="J162" s="23"/>
      <c r="K162" s="24"/>
    </row>
    <row r="163" spans="1:11" s="22" customFormat="1" ht="48" customHeight="1" x14ac:dyDescent="0.4">
      <c r="A163" s="58" t="s">
        <v>335</v>
      </c>
      <c r="B163" s="37" t="s">
        <v>157</v>
      </c>
      <c r="C163" s="38" t="s">
        <v>419</v>
      </c>
      <c r="D163" s="39" t="s">
        <v>420</v>
      </c>
      <c r="E163" s="54">
        <v>293.60000000000002</v>
      </c>
      <c r="F163" s="54">
        <v>293.60000000000002</v>
      </c>
      <c r="G163" s="54">
        <v>289.7</v>
      </c>
      <c r="H163" s="55">
        <f t="shared" si="2"/>
        <v>98.671662125340589</v>
      </c>
      <c r="I163" s="23"/>
      <c r="J163" s="23"/>
      <c r="K163" s="24"/>
    </row>
    <row r="164" spans="1:11" s="22" customFormat="1" ht="30.75" x14ac:dyDescent="0.4">
      <c r="A164" s="58" t="s">
        <v>336</v>
      </c>
      <c r="B164" s="37" t="s">
        <v>157</v>
      </c>
      <c r="C164" s="38" t="s">
        <v>460</v>
      </c>
      <c r="D164" s="39" t="s">
        <v>461</v>
      </c>
      <c r="E164" s="54">
        <v>0</v>
      </c>
      <c r="F164" s="54">
        <v>0</v>
      </c>
      <c r="G164" s="54">
        <v>-3.9</v>
      </c>
      <c r="H164" s="55">
        <v>0</v>
      </c>
      <c r="I164" s="23"/>
      <c r="J164" s="23"/>
      <c r="K164" s="24"/>
    </row>
    <row r="165" spans="1:11" s="22" customFormat="1" ht="30.75" x14ac:dyDescent="0.4">
      <c r="A165" s="58" t="s">
        <v>136</v>
      </c>
      <c r="B165" s="37" t="s">
        <v>157</v>
      </c>
      <c r="C165" s="38" t="s">
        <v>462</v>
      </c>
      <c r="D165" s="39" t="s">
        <v>463</v>
      </c>
      <c r="E165" s="54">
        <v>0</v>
      </c>
      <c r="F165" s="54">
        <v>0</v>
      </c>
      <c r="G165" s="54">
        <v>-3.9</v>
      </c>
      <c r="H165" s="55">
        <v>0</v>
      </c>
      <c r="I165" s="23"/>
      <c r="J165" s="23"/>
      <c r="K165" s="24"/>
    </row>
    <row r="166" spans="1:11" s="22" customFormat="1" ht="45.6" customHeight="1" x14ac:dyDescent="0.4">
      <c r="A166" s="58" t="s">
        <v>100</v>
      </c>
      <c r="B166" s="34" t="s">
        <v>222</v>
      </c>
      <c r="C166" s="34" t="s">
        <v>462</v>
      </c>
      <c r="D166" s="35" t="s">
        <v>463</v>
      </c>
      <c r="E166" s="56">
        <v>0</v>
      </c>
      <c r="F166" s="56">
        <v>0</v>
      </c>
      <c r="G166" s="56">
        <v>-3.9</v>
      </c>
      <c r="H166" s="55">
        <v>0</v>
      </c>
      <c r="I166" s="23"/>
      <c r="J166" s="23"/>
      <c r="K166" s="24"/>
    </row>
    <row r="167" spans="1:11" s="26" customFormat="1" ht="42.6" customHeight="1" x14ac:dyDescent="0.2">
      <c r="A167" s="58" t="s">
        <v>338</v>
      </c>
      <c r="B167" s="37" t="s">
        <v>222</v>
      </c>
      <c r="C167" s="38" t="s">
        <v>421</v>
      </c>
      <c r="D167" s="39" t="s">
        <v>422</v>
      </c>
      <c r="E167" s="54">
        <v>293.60000000000002</v>
      </c>
      <c r="F167" s="54">
        <v>293.60000000000002</v>
      </c>
      <c r="G167" s="54">
        <v>293.60000000000002</v>
      </c>
      <c r="H167" s="55">
        <f t="shared" si="2"/>
        <v>100</v>
      </c>
      <c r="I167" s="25"/>
      <c r="J167" s="25"/>
    </row>
    <row r="168" spans="1:11" s="26" customFormat="1" ht="42" customHeight="1" x14ac:dyDescent="0.2">
      <c r="A168" s="58" t="s">
        <v>339</v>
      </c>
      <c r="B168" s="37" t="s">
        <v>222</v>
      </c>
      <c r="C168" s="38" t="s">
        <v>423</v>
      </c>
      <c r="D168" s="39" t="s">
        <v>424</v>
      </c>
      <c r="E168" s="54">
        <v>293.60000000000002</v>
      </c>
      <c r="F168" s="54">
        <v>293.60000000000002</v>
      </c>
      <c r="G168" s="54">
        <v>293.60000000000002</v>
      </c>
      <c r="H168" s="55">
        <f t="shared" si="2"/>
        <v>100</v>
      </c>
      <c r="I168" s="25"/>
      <c r="J168" s="25"/>
    </row>
    <row r="169" spans="1:11" s="26" customFormat="1" ht="38.450000000000003" customHeight="1" x14ac:dyDescent="0.2">
      <c r="A169" s="58" t="s">
        <v>340</v>
      </c>
      <c r="B169" s="34" t="s">
        <v>222</v>
      </c>
      <c r="C169" s="34" t="s">
        <v>423</v>
      </c>
      <c r="D169" s="35" t="s">
        <v>424</v>
      </c>
      <c r="E169" s="56">
        <v>293.60000000000002</v>
      </c>
      <c r="F169" s="56">
        <v>293.60000000000002</v>
      </c>
      <c r="G169" s="56">
        <v>293.60000000000002</v>
      </c>
      <c r="H169" s="55">
        <f t="shared" si="2"/>
        <v>100</v>
      </c>
      <c r="I169" s="25"/>
      <c r="J169" s="25"/>
    </row>
    <row r="170" spans="1:11" s="26" customFormat="1" ht="47.45" customHeight="1" x14ac:dyDescent="0.2">
      <c r="A170" s="58" t="s">
        <v>341</v>
      </c>
      <c r="B170" s="37" t="s">
        <v>157</v>
      </c>
      <c r="C170" s="38" t="s">
        <v>306</v>
      </c>
      <c r="D170" s="39" t="s">
        <v>307</v>
      </c>
      <c r="E170" s="54">
        <v>626094.19999999995</v>
      </c>
      <c r="F170" s="54">
        <v>626836.69999999995</v>
      </c>
      <c r="G170" s="54">
        <v>603303.4</v>
      </c>
      <c r="H170" s="55">
        <f t="shared" si="2"/>
        <v>96.245704822324555</v>
      </c>
      <c r="I170" s="25"/>
      <c r="J170" s="25"/>
    </row>
    <row r="171" spans="1:11" s="26" customFormat="1" ht="47.45" customHeight="1" x14ac:dyDescent="0.2">
      <c r="A171" s="58" t="s">
        <v>365</v>
      </c>
      <c r="B171" s="37" t="s">
        <v>308</v>
      </c>
      <c r="C171" s="38" t="s">
        <v>309</v>
      </c>
      <c r="D171" s="39" t="s">
        <v>310</v>
      </c>
      <c r="E171" s="54">
        <v>596997.69999999995</v>
      </c>
      <c r="F171" s="54">
        <v>597740.19999999995</v>
      </c>
      <c r="G171" s="54">
        <v>574206.9</v>
      </c>
      <c r="H171" s="55">
        <f t="shared" si="2"/>
        <v>96.062955109929035</v>
      </c>
      <c r="I171" s="25"/>
      <c r="J171" s="25"/>
    </row>
    <row r="172" spans="1:11" s="26" customFormat="1" ht="30.75" x14ac:dyDescent="0.2">
      <c r="A172" s="58" t="s">
        <v>366</v>
      </c>
      <c r="B172" s="37" t="s">
        <v>308</v>
      </c>
      <c r="C172" s="38" t="s">
        <v>311</v>
      </c>
      <c r="D172" s="39" t="s">
        <v>312</v>
      </c>
      <c r="E172" s="54">
        <v>27749.3</v>
      </c>
      <c r="F172" s="54">
        <v>25742.6</v>
      </c>
      <c r="G172" s="54">
        <v>14590</v>
      </c>
      <c r="H172" s="55">
        <f t="shared" si="2"/>
        <v>56.676481785056673</v>
      </c>
      <c r="I172" s="25"/>
      <c r="J172" s="25"/>
    </row>
    <row r="173" spans="1:11" s="26" customFormat="1" ht="83.25" x14ac:dyDescent="0.2">
      <c r="A173" s="58" t="s">
        <v>367</v>
      </c>
      <c r="B173" s="37" t="s">
        <v>308</v>
      </c>
      <c r="C173" s="38" t="s">
        <v>342</v>
      </c>
      <c r="D173" s="40" t="s">
        <v>400</v>
      </c>
      <c r="E173" s="54">
        <v>1470</v>
      </c>
      <c r="F173" s="54">
        <v>1470</v>
      </c>
      <c r="G173" s="54">
        <v>1470</v>
      </c>
      <c r="H173" s="55">
        <f t="shared" si="2"/>
        <v>100</v>
      </c>
      <c r="I173" s="25"/>
      <c r="J173" s="25"/>
    </row>
    <row r="174" spans="1:11" s="26" customFormat="1" ht="93.6" customHeight="1" x14ac:dyDescent="0.2">
      <c r="A174" s="58" t="s">
        <v>368</v>
      </c>
      <c r="B174" s="34" t="s">
        <v>308</v>
      </c>
      <c r="C174" s="34" t="s">
        <v>342</v>
      </c>
      <c r="D174" s="36" t="s">
        <v>400</v>
      </c>
      <c r="E174" s="56">
        <v>1470</v>
      </c>
      <c r="F174" s="56">
        <v>1470</v>
      </c>
      <c r="G174" s="56">
        <v>1470</v>
      </c>
      <c r="H174" s="55">
        <f t="shared" si="2"/>
        <v>100</v>
      </c>
      <c r="I174" s="25"/>
      <c r="J174" s="25"/>
    </row>
    <row r="175" spans="1:11" s="26" customFormat="1" ht="55.5" x14ac:dyDescent="0.2">
      <c r="A175" s="58" t="s">
        <v>369</v>
      </c>
      <c r="B175" s="37" t="s">
        <v>308</v>
      </c>
      <c r="C175" s="38" t="s">
        <v>313</v>
      </c>
      <c r="D175" s="39" t="s">
        <v>314</v>
      </c>
      <c r="E175" s="54">
        <v>7286.7</v>
      </c>
      <c r="F175" s="54">
        <v>5280</v>
      </c>
      <c r="G175" s="54">
        <v>4849.8</v>
      </c>
      <c r="H175" s="55">
        <f t="shared" si="2"/>
        <v>91.852272727272734</v>
      </c>
      <c r="I175" s="25"/>
      <c r="J175" s="25"/>
    </row>
    <row r="176" spans="1:11" s="26" customFormat="1" ht="55.5" x14ac:dyDescent="0.2">
      <c r="A176" s="58" t="s">
        <v>370</v>
      </c>
      <c r="B176" s="34" t="s">
        <v>308</v>
      </c>
      <c r="C176" s="34" t="s">
        <v>313</v>
      </c>
      <c r="D176" s="35" t="s">
        <v>314</v>
      </c>
      <c r="E176" s="56">
        <v>7286.7</v>
      </c>
      <c r="F176" s="56">
        <v>5280</v>
      </c>
      <c r="G176" s="56">
        <v>4849.8</v>
      </c>
      <c r="H176" s="55">
        <f t="shared" si="2"/>
        <v>91.852272727272734</v>
      </c>
      <c r="I176" s="25"/>
      <c r="J176" s="25"/>
    </row>
    <row r="177" spans="1:10" s="26" customFormat="1" ht="39.6" customHeight="1" x14ac:dyDescent="0.2">
      <c r="A177" s="58" t="s">
        <v>371</v>
      </c>
      <c r="B177" s="37" t="s">
        <v>308</v>
      </c>
      <c r="C177" s="38" t="s">
        <v>406</v>
      </c>
      <c r="D177" s="39" t="s">
        <v>407</v>
      </c>
      <c r="E177" s="54">
        <v>3054.6</v>
      </c>
      <c r="F177" s="54">
        <v>3054.6</v>
      </c>
      <c r="G177" s="54">
        <v>3054.6</v>
      </c>
      <c r="H177" s="55">
        <f t="shared" si="2"/>
        <v>100</v>
      </c>
      <c r="I177" s="25"/>
      <c r="J177" s="25"/>
    </row>
    <row r="178" spans="1:10" s="26" customFormat="1" ht="30.75" x14ac:dyDescent="0.2">
      <c r="A178" s="58" t="s">
        <v>372</v>
      </c>
      <c r="B178" s="34" t="s">
        <v>308</v>
      </c>
      <c r="C178" s="34" t="s">
        <v>406</v>
      </c>
      <c r="D178" s="35" t="s">
        <v>407</v>
      </c>
      <c r="E178" s="56">
        <v>3054.6</v>
      </c>
      <c r="F178" s="56">
        <v>3054.6</v>
      </c>
      <c r="G178" s="56">
        <v>3054.6</v>
      </c>
      <c r="H178" s="55">
        <f t="shared" si="2"/>
        <v>100</v>
      </c>
      <c r="I178" s="25"/>
      <c r="J178" s="25"/>
    </row>
    <row r="179" spans="1:10" s="26" customFormat="1" ht="30.75" x14ac:dyDescent="0.2">
      <c r="A179" s="58" t="s">
        <v>373</v>
      </c>
      <c r="B179" s="37" t="s">
        <v>308</v>
      </c>
      <c r="C179" s="38" t="s">
        <v>315</v>
      </c>
      <c r="D179" s="39" t="s">
        <v>316</v>
      </c>
      <c r="E179" s="54">
        <v>88.6</v>
      </c>
      <c r="F179" s="54">
        <v>88.6</v>
      </c>
      <c r="G179" s="54">
        <v>88.6</v>
      </c>
      <c r="H179" s="55">
        <f t="shared" si="2"/>
        <v>100</v>
      </c>
      <c r="I179" s="25"/>
      <c r="J179" s="25"/>
    </row>
    <row r="180" spans="1:10" s="26" customFormat="1" ht="30.75" x14ac:dyDescent="0.2">
      <c r="A180" s="58" t="s">
        <v>374</v>
      </c>
      <c r="B180" s="34" t="s">
        <v>308</v>
      </c>
      <c r="C180" s="34" t="s">
        <v>315</v>
      </c>
      <c r="D180" s="35" t="s">
        <v>316</v>
      </c>
      <c r="E180" s="56">
        <v>88.6</v>
      </c>
      <c r="F180" s="56">
        <v>88.6</v>
      </c>
      <c r="G180" s="56">
        <v>88.6</v>
      </c>
      <c r="H180" s="55">
        <f t="shared" si="2"/>
        <v>100</v>
      </c>
      <c r="I180" s="25"/>
      <c r="J180" s="25"/>
    </row>
    <row r="181" spans="1:10" s="26" customFormat="1" ht="30.75" x14ac:dyDescent="0.2">
      <c r="A181" s="58" t="s">
        <v>375</v>
      </c>
      <c r="B181" s="37" t="s">
        <v>308</v>
      </c>
      <c r="C181" s="38" t="s">
        <v>317</v>
      </c>
      <c r="D181" s="39" t="s">
        <v>318</v>
      </c>
      <c r="E181" s="54">
        <v>15849.4</v>
      </c>
      <c r="F181" s="54">
        <v>15849.4</v>
      </c>
      <c r="G181" s="54">
        <v>5126.8999999999996</v>
      </c>
      <c r="H181" s="55">
        <f t="shared" si="2"/>
        <v>32.347596754451267</v>
      </c>
      <c r="I181" s="25"/>
      <c r="J181" s="25"/>
    </row>
    <row r="182" spans="1:10" s="26" customFormat="1" ht="30.75" x14ac:dyDescent="0.2">
      <c r="A182" s="58" t="s">
        <v>376</v>
      </c>
      <c r="B182" s="34" t="s">
        <v>308</v>
      </c>
      <c r="C182" s="34" t="s">
        <v>317</v>
      </c>
      <c r="D182" s="35" t="s">
        <v>318</v>
      </c>
      <c r="E182" s="56">
        <v>15849.4</v>
      </c>
      <c r="F182" s="56">
        <v>15849.4</v>
      </c>
      <c r="G182" s="56">
        <v>5126.8999999999996</v>
      </c>
      <c r="H182" s="55">
        <f t="shared" si="2"/>
        <v>32.347596754451267</v>
      </c>
      <c r="I182" s="25"/>
      <c r="J182" s="25"/>
    </row>
    <row r="183" spans="1:10" s="26" customFormat="1" ht="30.75" x14ac:dyDescent="0.2">
      <c r="A183" s="58" t="s">
        <v>377</v>
      </c>
      <c r="B183" s="37" t="s">
        <v>308</v>
      </c>
      <c r="C183" s="38" t="s">
        <v>319</v>
      </c>
      <c r="D183" s="39" t="s">
        <v>320</v>
      </c>
      <c r="E183" s="54">
        <v>531998.6</v>
      </c>
      <c r="F183" s="54">
        <v>533495.1</v>
      </c>
      <c r="G183" s="54">
        <v>523048.5</v>
      </c>
      <c r="H183" s="55">
        <f t="shared" si="2"/>
        <v>98.041856429421756</v>
      </c>
      <c r="I183" s="25"/>
      <c r="J183" s="25"/>
    </row>
    <row r="184" spans="1:10" s="26" customFormat="1" ht="30.75" x14ac:dyDescent="0.2">
      <c r="A184" s="58" t="s">
        <v>378</v>
      </c>
      <c r="B184" s="37" t="s">
        <v>308</v>
      </c>
      <c r="C184" s="38" t="s">
        <v>321</v>
      </c>
      <c r="D184" s="39" t="s">
        <v>322</v>
      </c>
      <c r="E184" s="54">
        <v>528442.1</v>
      </c>
      <c r="F184" s="54">
        <v>529938.6</v>
      </c>
      <c r="G184" s="54">
        <v>521541.5</v>
      </c>
      <c r="H184" s="55">
        <f t="shared" si="2"/>
        <v>98.415457941731361</v>
      </c>
      <c r="I184" s="25"/>
      <c r="J184" s="25"/>
    </row>
    <row r="185" spans="1:10" s="26" customFormat="1" ht="30.75" x14ac:dyDescent="0.2">
      <c r="A185" s="58" t="s">
        <v>379</v>
      </c>
      <c r="B185" s="34" t="s">
        <v>308</v>
      </c>
      <c r="C185" s="34" t="s">
        <v>321</v>
      </c>
      <c r="D185" s="35" t="s">
        <v>322</v>
      </c>
      <c r="E185" s="56">
        <v>528442.1</v>
      </c>
      <c r="F185" s="56">
        <v>529938.6</v>
      </c>
      <c r="G185" s="56">
        <v>521541.5</v>
      </c>
      <c r="H185" s="55">
        <f t="shared" si="2"/>
        <v>98.415457941731361</v>
      </c>
      <c r="I185" s="25"/>
      <c r="J185" s="25"/>
    </row>
    <row r="186" spans="1:10" s="26" customFormat="1" ht="73.900000000000006" customHeight="1" x14ac:dyDescent="0.2">
      <c r="A186" s="58" t="s">
        <v>380</v>
      </c>
      <c r="B186" s="37" t="s">
        <v>308</v>
      </c>
      <c r="C186" s="38" t="s">
        <v>425</v>
      </c>
      <c r="D186" s="39" t="s">
        <v>426</v>
      </c>
      <c r="E186" s="54">
        <v>2516.3000000000002</v>
      </c>
      <c r="F186" s="54">
        <v>2516.3000000000002</v>
      </c>
      <c r="G186" s="54">
        <v>525.9</v>
      </c>
      <c r="H186" s="55">
        <f t="shared" si="2"/>
        <v>20.899733736041011</v>
      </c>
      <c r="I186" s="25"/>
      <c r="J186" s="25"/>
    </row>
    <row r="187" spans="1:10" s="26" customFormat="1" ht="72.599999999999994" customHeight="1" x14ac:dyDescent="0.2">
      <c r="A187" s="58" t="s">
        <v>381</v>
      </c>
      <c r="B187" s="34" t="s">
        <v>308</v>
      </c>
      <c r="C187" s="34" t="s">
        <v>425</v>
      </c>
      <c r="D187" s="35" t="s">
        <v>426</v>
      </c>
      <c r="E187" s="56">
        <v>2516.3000000000002</v>
      </c>
      <c r="F187" s="56">
        <v>2516.3000000000002</v>
      </c>
      <c r="G187" s="56">
        <v>525.9</v>
      </c>
      <c r="H187" s="55">
        <v>0</v>
      </c>
      <c r="I187" s="25"/>
      <c r="J187" s="25"/>
    </row>
    <row r="188" spans="1:10" s="26" customFormat="1" ht="44.45" customHeight="1" x14ac:dyDescent="0.2">
      <c r="A188" s="58" t="s">
        <v>382</v>
      </c>
      <c r="B188" s="37" t="s">
        <v>308</v>
      </c>
      <c r="C188" s="38" t="s">
        <v>323</v>
      </c>
      <c r="D188" s="39" t="s">
        <v>324</v>
      </c>
      <c r="E188" s="54">
        <v>1027.3</v>
      </c>
      <c r="F188" s="54">
        <v>1027.3</v>
      </c>
      <c r="G188" s="54">
        <v>968.2</v>
      </c>
      <c r="H188" s="55">
        <v>0</v>
      </c>
      <c r="I188" s="25"/>
      <c r="J188" s="25"/>
    </row>
    <row r="189" spans="1:10" s="26" customFormat="1" ht="49.9" customHeight="1" x14ac:dyDescent="0.2">
      <c r="A189" s="58" t="s">
        <v>383</v>
      </c>
      <c r="B189" s="34" t="s">
        <v>308</v>
      </c>
      <c r="C189" s="34" t="s">
        <v>323</v>
      </c>
      <c r="D189" s="35" t="s">
        <v>324</v>
      </c>
      <c r="E189" s="56">
        <v>1027.3</v>
      </c>
      <c r="F189" s="56">
        <v>1027.3</v>
      </c>
      <c r="G189" s="56">
        <v>968.2</v>
      </c>
      <c r="H189" s="55">
        <v>0</v>
      </c>
      <c r="I189" s="25"/>
      <c r="J189" s="25"/>
    </row>
    <row r="190" spans="1:10" s="26" customFormat="1" ht="66.599999999999994" customHeight="1" x14ac:dyDescent="0.2">
      <c r="A190" s="58" t="s">
        <v>384</v>
      </c>
      <c r="B190" s="37" t="s">
        <v>308</v>
      </c>
      <c r="C190" s="38" t="s">
        <v>325</v>
      </c>
      <c r="D190" s="39" t="s">
        <v>326</v>
      </c>
      <c r="E190" s="54">
        <v>12.9</v>
      </c>
      <c r="F190" s="54">
        <v>12.9</v>
      </c>
      <c r="G190" s="54">
        <v>12.9</v>
      </c>
      <c r="H190" s="55">
        <f t="shared" si="2"/>
        <v>100</v>
      </c>
      <c r="I190" s="25"/>
      <c r="J190" s="25"/>
    </row>
    <row r="191" spans="1:10" s="26" customFormat="1" ht="69.599999999999994" customHeight="1" x14ac:dyDescent="0.2">
      <c r="A191" s="58" t="s">
        <v>385</v>
      </c>
      <c r="B191" s="34" t="s">
        <v>308</v>
      </c>
      <c r="C191" s="34" t="s">
        <v>325</v>
      </c>
      <c r="D191" s="35" t="s">
        <v>326</v>
      </c>
      <c r="E191" s="56">
        <v>12.9</v>
      </c>
      <c r="F191" s="56">
        <v>12.9</v>
      </c>
      <c r="G191" s="56">
        <v>12.9</v>
      </c>
      <c r="H191" s="55">
        <f t="shared" si="2"/>
        <v>100</v>
      </c>
      <c r="I191" s="25"/>
      <c r="J191" s="25"/>
    </row>
    <row r="192" spans="1:10" s="26" customFormat="1" ht="42.6" customHeight="1" x14ac:dyDescent="0.2">
      <c r="A192" s="58" t="s">
        <v>410</v>
      </c>
      <c r="B192" s="37" t="s">
        <v>308</v>
      </c>
      <c r="C192" s="38" t="s">
        <v>343</v>
      </c>
      <c r="D192" s="39" t="s">
        <v>344</v>
      </c>
      <c r="E192" s="54">
        <v>37249.800000000003</v>
      </c>
      <c r="F192" s="54">
        <v>38502.5</v>
      </c>
      <c r="G192" s="54">
        <v>36568.400000000001</v>
      </c>
      <c r="H192" s="55">
        <v>0</v>
      </c>
      <c r="I192" s="25"/>
      <c r="J192" s="25"/>
    </row>
    <row r="193" spans="1:10" s="26" customFormat="1" ht="159" customHeight="1" x14ac:dyDescent="0.2">
      <c r="A193" s="58" t="s">
        <v>160</v>
      </c>
      <c r="B193" s="37" t="s">
        <v>308</v>
      </c>
      <c r="C193" s="38" t="s">
        <v>443</v>
      </c>
      <c r="D193" s="40" t="s">
        <v>444</v>
      </c>
      <c r="E193" s="54">
        <v>163.19999999999999</v>
      </c>
      <c r="F193" s="54">
        <v>128.19999999999999</v>
      </c>
      <c r="G193" s="54">
        <v>121</v>
      </c>
      <c r="H193" s="55">
        <v>0</v>
      </c>
      <c r="I193" s="25"/>
      <c r="J193" s="25"/>
    </row>
    <row r="194" spans="1:10" s="26" customFormat="1" ht="151.9" customHeight="1" x14ac:dyDescent="0.2">
      <c r="A194" s="58" t="s">
        <v>411</v>
      </c>
      <c r="B194" s="34" t="s">
        <v>308</v>
      </c>
      <c r="C194" s="34" t="s">
        <v>443</v>
      </c>
      <c r="D194" s="36" t="s">
        <v>444</v>
      </c>
      <c r="E194" s="56">
        <v>163.19999999999999</v>
      </c>
      <c r="F194" s="56">
        <v>128.19999999999999</v>
      </c>
      <c r="G194" s="56">
        <v>121</v>
      </c>
      <c r="H194" s="55">
        <v>0</v>
      </c>
      <c r="I194" s="25"/>
      <c r="J194" s="25"/>
    </row>
    <row r="195" spans="1:10" s="26" customFormat="1" ht="93.6" customHeight="1" x14ac:dyDescent="0.2">
      <c r="A195" s="58" t="s">
        <v>412</v>
      </c>
      <c r="B195" s="37" t="s">
        <v>308</v>
      </c>
      <c r="C195" s="38" t="s">
        <v>345</v>
      </c>
      <c r="D195" s="39" t="s">
        <v>346</v>
      </c>
      <c r="E195" s="54">
        <v>1808.4</v>
      </c>
      <c r="F195" s="54">
        <v>1670</v>
      </c>
      <c r="G195" s="54">
        <v>1670</v>
      </c>
      <c r="H195" s="55">
        <f t="shared" si="2"/>
        <v>100</v>
      </c>
      <c r="I195" s="25"/>
      <c r="J195" s="25"/>
    </row>
    <row r="196" spans="1:10" s="26" customFormat="1" ht="95.45" customHeight="1" x14ac:dyDescent="0.2">
      <c r="A196" s="58" t="s">
        <v>413</v>
      </c>
      <c r="B196" s="34" t="s">
        <v>308</v>
      </c>
      <c r="C196" s="34" t="s">
        <v>345</v>
      </c>
      <c r="D196" s="35" t="s">
        <v>346</v>
      </c>
      <c r="E196" s="56">
        <v>1808.4</v>
      </c>
      <c r="F196" s="56">
        <v>1670</v>
      </c>
      <c r="G196" s="56">
        <v>1670</v>
      </c>
      <c r="H196" s="55">
        <f t="shared" si="2"/>
        <v>100</v>
      </c>
      <c r="I196" s="25"/>
      <c r="J196" s="25"/>
    </row>
    <row r="197" spans="1:10" s="26" customFormat="1" ht="55.5" x14ac:dyDescent="0.2">
      <c r="A197" s="58" t="s">
        <v>414</v>
      </c>
      <c r="B197" s="37" t="s">
        <v>308</v>
      </c>
      <c r="C197" s="38" t="s">
        <v>347</v>
      </c>
      <c r="D197" s="39" t="s">
        <v>348</v>
      </c>
      <c r="E197" s="54">
        <v>28643.8</v>
      </c>
      <c r="F197" s="54">
        <v>25764.3</v>
      </c>
      <c r="G197" s="54">
        <v>24445.5</v>
      </c>
      <c r="H197" s="55">
        <f t="shared" si="2"/>
        <v>94.881289225789175</v>
      </c>
      <c r="I197" s="25"/>
      <c r="J197" s="25"/>
    </row>
    <row r="198" spans="1:10" s="26" customFormat="1" ht="55.5" x14ac:dyDescent="0.2">
      <c r="A198" s="58" t="s">
        <v>415</v>
      </c>
      <c r="B198" s="34" t="s">
        <v>308</v>
      </c>
      <c r="C198" s="34" t="s">
        <v>347</v>
      </c>
      <c r="D198" s="35" t="s">
        <v>348</v>
      </c>
      <c r="E198" s="56">
        <v>28643.8</v>
      </c>
      <c r="F198" s="56">
        <v>25764.3</v>
      </c>
      <c r="G198" s="56">
        <v>24445.5</v>
      </c>
      <c r="H198" s="55">
        <f t="shared" si="2"/>
        <v>94.881289225789175</v>
      </c>
      <c r="I198" s="25"/>
      <c r="J198" s="25"/>
    </row>
    <row r="199" spans="1:10" s="26" customFormat="1" ht="43.9" customHeight="1" x14ac:dyDescent="0.2">
      <c r="A199" s="58" t="s">
        <v>297</v>
      </c>
      <c r="B199" s="37" t="s">
        <v>308</v>
      </c>
      <c r="C199" s="38" t="s">
        <v>408</v>
      </c>
      <c r="D199" s="39" t="s">
        <v>409</v>
      </c>
      <c r="E199" s="54">
        <v>6634.4</v>
      </c>
      <c r="F199" s="54">
        <v>10940</v>
      </c>
      <c r="G199" s="54">
        <v>10331.9</v>
      </c>
      <c r="H199" s="55">
        <f t="shared" si="2"/>
        <v>94.441499085923226</v>
      </c>
      <c r="I199" s="25"/>
      <c r="J199" s="25"/>
    </row>
    <row r="200" spans="1:10" s="26" customFormat="1" ht="30.75" x14ac:dyDescent="0.2">
      <c r="A200" s="58" t="s">
        <v>416</v>
      </c>
      <c r="B200" s="34" t="s">
        <v>308</v>
      </c>
      <c r="C200" s="34" t="s">
        <v>408</v>
      </c>
      <c r="D200" s="35" t="s">
        <v>409</v>
      </c>
      <c r="E200" s="56">
        <v>6634.4</v>
      </c>
      <c r="F200" s="56">
        <v>10940</v>
      </c>
      <c r="G200" s="56">
        <v>10331.9</v>
      </c>
      <c r="H200" s="55">
        <f t="shared" si="2"/>
        <v>94.441499085923226</v>
      </c>
      <c r="I200" s="25"/>
      <c r="J200" s="25"/>
    </row>
    <row r="201" spans="1:10" ht="39.6" customHeight="1" x14ac:dyDescent="0.2">
      <c r="A201" s="58" t="s">
        <v>427</v>
      </c>
      <c r="B201" s="37" t="s">
        <v>308</v>
      </c>
      <c r="C201" s="38" t="s">
        <v>349</v>
      </c>
      <c r="D201" s="39" t="s">
        <v>350</v>
      </c>
      <c r="E201" s="54">
        <v>29600</v>
      </c>
      <c r="F201" s="54">
        <v>29600</v>
      </c>
      <c r="G201" s="54">
        <v>29600</v>
      </c>
      <c r="H201" s="55">
        <f t="shared" si="2"/>
        <v>100</v>
      </c>
    </row>
    <row r="202" spans="1:10" ht="35.450000000000003" customHeight="1" x14ac:dyDescent="0.2">
      <c r="A202" s="58" t="s">
        <v>428</v>
      </c>
      <c r="B202" s="37" t="s">
        <v>308</v>
      </c>
      <c r="C202" s="38" t="s">
        <v>351</v>
      </c>
      <c r="D202" s="39" t="s">
        <v>352</v>
      </c>
      <c r="E202" s="54">
        <v>29600</v>
      </c>
      <c r="F202" s="54">
        <v>29600</v>
      </c>
      <c r="G202" s="54">
        <v>29600</v>
      </c>
      <c r="H202" s="55">
        <f t="shared" si="2"/>
        <v>100</v>
      </c>
    </row>
    <row r="203" spans="1:10" ht="33.6" customHeight="1" x14ac:dyDescent="0.2">
      <c r="A203" s="58" t="s">
        <v>429</v>
      </c>
      <c r="B203" s="37" t="s">
        <v>308</v>
      </c>
      <c r="C203" s="38" t="s">
        <v>353</v>
      </c>
      <c r="D203" s="39" t="s">
        <v>354</v>
      </c>
      <c r="E203" s="54">
        <v>29600</v>
      </c>
      <c r="F203" s="54">
        <v>29600</v>
      </c>
      <c r="G203" s="54">
        <v>29600</v>
      </c>
      <c r="H203" s="55">
        <f t="shared" si="2"/>
        <v>100</v>
      </c>
    </row>
    <row r="204" spans="1:10" ht="30.75" x14ac:dyDescent="0.2">
      <c r="A204" s="58" t="s">
        <v>436</v>
      </c>
      <c r="B204" s="34" t="s">
        <v>308</v>
      </c>
      <c r="C204" s="34" t="s">
        <v>353</v>
      </c>
      <c r="D204" s="35" t="s">
        <v>354</v>
      </c>
      <c r="E204" s="56">
        <v>29600</v>
      </c>
      <c r="F204" s="56">
        <v>29600</v>
      </c>
      <c r="G204" s="56">
        <v>29600</v>
      </c>
      <c r="H204" s="55">
        <f t="shared" si="2"/>
        <v>100</v>
      </c>
    </row>
    <row r="205" spans="1:10" ht="69.599999999999994" customHeight="1" x14ac:dyDescent="0.2">
      <c r="A205" s="58" t="s">
        <v>437</v>
      </c>
      <c r="B205" s="37" t="s">
        <v>222</v>
      </c>
      <c r="C205" s="38" t="s">
        <v>355</v>
      </c>
      <c r="D205" s="39" t="s">
        <v>356</v>
      </c>
      <c r="E205" s="54">
        <v>286.39999999999998</v>
      </c>
      <c r="F205" s="54">
        <v>286.39999999999998</v>
      </c>
      <c r="G205" s="54">
        <v>286.39999999999998</v>
      </c>
      <c r="H205" s="55">
        <f t="shared" ref="H205:H213" si="3">G205/F205*100</f>
        <v>100</v>
      </c>
    </row>
    <row r="206" spans="1:10" ht="93.6" customHeight="1" x14ac:dyDescent="0.2">
      <c r="A206" s="58" t="s">
        <v>438</v>
      </c>
      <c r="B206" s="37" t="s">
        <v>222</v>
      </c>
      <c r="C206" s="38" t="s">
        <v>357</v>
      </c>
      <c r="D206" s="40" t="s">
        <v>401</v>
      </c>
      <c r="E206" s="54">
        <v>286.39999999999998</v>
      </c>
      <c r="F206" s="54">
        <v>286.39999999999998</v>
      </c>
      <c r="G206" s="54">
        <v>286.39999999999998</v>
      </c>
      <c r="H206" s="55">
        <f t="shared" si="3"/>
        <v>100</v>
      </c>
    </row>
    <row r="207" spans="1:10" ht="89.45" customHeight="1" x14ac:dyDescent="0.2">
      <c r="A207" s="58" t="s">
        <v>439</v>
      </c>
      <c r="B207" s="37" t="s">
        <v>222</v>
      </c>
      <c r="C207" s="38" t="s">
        <v>358</v>
      </c>
      <c r="D207" s="40" t="s">
        <v>402</v>
      </c>
      <c r="E207" s="54">
        <v>286.39999999999998</v>
      </c>
      <c r="F207" s="54">
        <v>286.39999999999998</v>
      </c>
      <c r="G207" s="54">
        <v>286.39999999999998</v>
      </c>
      <c r="H207" s="55">
        <f t="shared" si="3"/>
        <v>100</v>
      </c>
    </row>
    <row r="208" spans="1:10" ht="89.45" customHeight="1" x14ac:dyDescent="0.2">
      <c r="A208" s="58" t="s">
        <v>440</v>
      </c>
      <c r="B208" s="34" t="s">
        <v>222</v>
      </c>
      <c r="C208" s="34" t="s">
        <v>358</v>
      </c>
      <c r="D208" s="36" t="s">
        <v>402</v>
      </c>
      <c r="E208" s="56">
        <v>286.39999999999998</v>
      </c>
      <c r="F208" s="56">
        <v>286.39999999999998</v>
      </c>
      <c r="G208" s="56">
        <v>286.39999999999998</v>
      </c>
      <c r="H208" s="55">
        <f t="shared" si="3"/>
        <v>100</v>
      </c>
    </row>
    <row r="209" spans="1:8" ht="66.599999999999994" customHeight="1" x14ac:dyDescent="0.2">
      <c r="A209" s="58" t="s">
        <v>441</v>
      </c>
      <c r="B209" s="37" t="s">
        <v>308</v>
      </c>
      <c r="C209" s="38" t="s">
        <v>359</v>
      </c>
      <c r="D209" s="39" t="s">
        <v>360</v>
      </c>
      <c r="E209" s="54">
        <v>-789.9</v>
      </c>
      <c r="F209" s="54">
        <v>-789.9</v>
      </c>
      <c r="G209" s="54">
        <v>-789.9</v>
      </c>
      <c r="H209" s="55">
        <f t="shared" si="3"/>
        <v>100</v>
      </c>
    </row>
    <row r="210" spans="1:8" ht="64.900000000000006" customHeight="1" x14ac:dyDescent="0.2">
      <c r="A210" s="58" t="s">
        <v>442</v>
      </c>
      <c r="B210" s="37" t="s">
        <v>308</v>
      </c>
      <c r="C210" s="38" t="s">
        <v>361</v>
      </c>
      <c r="D210" s="39" t="s">
        <v>362</v>
      </c>
      <c r="E210" s="54">
        <v>-789.9</v>
      </c>
      <c r="F210" s="54">
        <v>-789.9</v>
      </c>
      <c r="G210" s="54">
        <v>-789.9</v>
      </c>
      <c r="H210" s="55">
        <f t="shared" si="3"/>
        <v>100</v>
      </c>
    </row>
    <row r="211" spans="1:8" ht="84.6" hidden="1" customHeight="1" x14ac:dyDescent="0.2">
      <c r="A211" s="58" t="s">
        <v>451</v>
      </c>
      <c r="B211" s="37" t="s">
        <v>308</v>
      </c>
      <c r="C211" s="38" t="s">
        <v>363</v>
      </c>
      <c r="D211" s="39" t="s">
        <v>364</v>
      </c>
      <c r="E211" s="54">
        <v>-789.9</v>
      </c>
      <c r="F211" s="54">
        <v>-789.9</v>
      </c>
      <c r="G211" s="54">
        <v>0</v>
      </c>
      <c r="H211" s="55">
        <f t="shared" si="3"/>
        <v>0</v>
      </c>
    </row>
    <row r="212" spans="1:8" ht="56.45" hidden="1" customHeight="1" x14ac:dyDescent="0.2">
      <c r="A212" s="58" t="s">
        <v>452</v>
      </c>
      <c r="B212" s="34" t="s">
        <v>308</v>
      </c>
      <c r="C212" s="34" t="s">
        <v>363</v>
      </c>
      <c r="D212" s="35" t="s">
        <v>364</v>
      </c>
      <c r="E212" s="56">
        <v>-789.9</v>
      </c>
      <c r="F212" s="56">
        <v>-789.9</v>
      </c>
      <c r="G212" s="56">
        <v>0</v>
      </c>
      <c r="H212" s="55">
        <f t="shared" si="3"/>
        <v>0</v>
      </c>
    </row>
    <row r="213" spans="1:8" ht="58.15" customHeight="1" x14ac:dyDescent="0.4">
      <c r="A213" s="58" t="s">
        <v>453</v>
      </c>
      <c r="B213" s="41" t="s">
        <v>327</v>
      </c>
      <c r="C213" s="41"/>
      <c r="D213" s="42"/>
      <c r="E213" s="57">
        <f>E170+E14</f>
        <v>5162689.2</v>
      </c>
      <c r="F213" s="57">
        <f>F170+F14</f>
        <v>5163431.7</v>
      </c>
      <c r="G213" s="57">
        <f>G170+G14</f>
        <v>5168908.6000000006</v>
      </c>
      <c r="H213" s="55">
        <f t="shared" si="3"/>
        <v>100.10607092953316</v>
      </c>
    </row>
  </sheetData>
  <mergeCells count="16">
    <mergeCell ref="F2:H2"/>
    <mergeCell ref="F4:H4"/>
    <mergeCell ref="F3:H3"/>
    <mergeCell ref="F6:H6"/>
    <mergeCell ref="D8:G8"/>
    <mergeCell ref="K12:N12"/>
    <mergeCell ref="F9:H9"/>
    <mergeCell ref="H11:H12"/>
    <mergeCell ref="F11:F12"/>
    <mergeCell ref="A10:H10"/>
    <mergeCell ref="A11:A12"/>
    <mergeCell ref="D11:D12"/>
    <mergeCell ref="G11:G12"/>
    <mergeCell ref="C11:C12"/>
    <mergeCell ref="B11:B12"/>
    <mergeCell ref="E11:E12"/>
  </mergeCells>
  <pageMargins left="0.59055118110236227" right="0.19685039370078741" top="0.59055118110236227" bottom="0.59055118110236227" header="0.51181102362204722" footer="0.51181102362204722"/>
  <pageSetup paperSize="9" scale="20" fitToHeight="13" orientation="portrait" r:id="rId1"/>
  <rowBreaks count="1" manualBreakCount="1">
    <brk id="11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</cp:lastModifiedBy>
  <cp:revision>9</cp:revision>
  <cp:lastPrinted>2025-04-22T03:49:52Z</cp:lastPrinted>
  <dcterms:created xsi:type="dcterms:W3CDTF">2004-12-16T09:43:57Z</dcterms:created>
  <dcterms:modified xsi:type="dcterms:W3CDTF">2025-04-22T05:00:01Z</dcterms:modified>
  <cp:version>0906.0100.01</cp:version>
</cp:coreProperties>
</file>