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570" windowWidth="14940" windowHeight="885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D38" i="1" l="1"/>
  <c r="D28" i="1"/>
  <c r="D30" i="1"/>
  <c r="D25" i="1"/>
  <c r="D20" i="1"/>
  <c r="D15" i="1"/>
  <c r="D6" i="1"/>
  <c r="C6" i="1"/>
  <c r="C15" i="1"/>
  <c r="C20" i="1"/>
  <c r="C25" i="1"/>
  <c r="C28" i="1"/>
  <c r="C30" i="1"/>
  <c r="C38" i="1"/>
  <c r="D46" i="1" l="1"/>
  <c r="C4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6" i="1"/>
  <c r="F46" i="1" l="1"/>
  <c r="E46" i="1"/>
</calcChain>
</file>

<file path=xl/sharedStrings.xml><?xml version="1.0" encoding="utf-8"?>
<sst xmlns="http://schemas.openxmlformats.org/spreadsheetml/2006/main" count="95" uniqueCount="94">
  <si>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</si>
  <si>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</si>
  <si>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</si>
  <si>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</si>
  <si>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</si>
  <si>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</si>
  <si>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</si>
  <si>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</si>
  <si>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</si>
  <si>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</si>
  <si>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</si>
  <si>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</si>
  <si>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</si>
  <si>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</si>
  <si>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</si>
  <si>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</si>
  <si>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</si>
  <si>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</si>
  <si>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</si>
  <si>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</si>
  <si>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</si>
  <si>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</si>
  <si>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</si>
  <si>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</si>
  <si>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</si>
  <si>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</si>
  <si>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</si>
  <si>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</si>
  <si>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</si>
  <si>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</si>
  <si>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</si>
  <si>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</si>
  <si>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</si>
  <si>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</si>
  <si>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</si>
  <si>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</si>
  <si>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</si>
  <si>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</si>
  <si>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</si>
  <si>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</si>
  <si>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</si>
  <si>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</si>
  <si>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</si>
  <si>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852</t>
  </si>
  <si>
    <t>Уплата прочих налогов, сборов</t>
  </si>
  <si>
    <t>853</t>
  </si>
  <si>
    <t>Уплата иных платежей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</si>
  <si>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</si>
  <si>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</si>
  <si>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</si>
  <si>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</si>
  <si>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</si>
  <si>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</si>
  <si>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</si>
  <si>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321</t>
  </si>
  <si>
    <t>Пособия, компенсации и иные социальные выплаты гражданам, кроме публичных нормативных обязательств</t>
  </si>
  <si>
    <t>Прочая закупка товаров, работ и услуг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</si>
  <si>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</si>
  <si>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</si>
  <si>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</si>
  <si>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</si>
  <si>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247</t>
  </si>
  <si>
    <t>Закупка энергетических ресурсов</t>
  </si>
  <si>
    <t>831</t>
  </si>
  <si>
    <t>Исполнение судебных актов Российской Федерации и мировых соглашений по возмещению причиненного вреда</t>
  </si>
  <si>
    <t>Межбюджетные трансферты</t>
  </si>
  <si>
    <t>500</t>
  </si>
  <si>
    <t>412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</si>
  <si>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</si>
  <si>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</si>
  <si>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633</t>
  </si>
  <si>
    <t>Субсидии (гранты в форме субсидий), не подлежащие казначейскому сопровождению</t>
  </si>
  <si>
    <t>Иные выплаты учреждений привлекаемым лицам</t>
  </si>
  <si>
    <t>Бюджетные инвестиции на приобретение объектов недвижимого имущества в государственную (муниципальную) собственность</t>
  </si>
  <si>
    <t>И.о. руководителя Финансового управления администрации Северо-Енисейского района</t>
  </si>
  <si>
    <t>Закупка товаров, работ и услуг в целях капитального ремонта государственного (муниципального) имущества</t>
  </si>
  <si>
    <t>Итого</t>
  </si>
  <si>
    <t>614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</si>
  <si>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</si>
  <si>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615</t>
  </si>
  <si>
    <t>625</t>
  </si>
  <si>
    <t>635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</si>
  <si>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</si>
  <si>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816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</si>
  <si>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</si>
  <si>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</si>
  <si>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Исполнитель: Малинина Светлана Сергеевна</t>
  </si>
  <si>
    <t>123</t>
  </si>
  <si>
    <t>Иные выплаты государственных (муниципальных) органов привлекаемым лицам</t>
  </si>
  <si>
    <t>224</t>
  </si>
  <si>
    <t>Продовольственное обеспечение вне рамок государственного оборонного заказа</t>
  </si>
  <si>
    <t>на 01.02.2024</t>
  </si>
  <si>
    <t>Приложение к сведениям об исполнении бюджета  района
по состоянию на 01.02.2024</t>
  </si>
  <si>
    <t>Т.В.Хурсанова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</si>
</sst>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?"/>
  </numFmts>
  <fonts count="8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7">
    <xf numFmtId="0" fontId="0" fillId="0" borderId="0" xfId="0"/>
    <xf numFmtId="0" fontId="4" fillId="0" borderId="0" xfId="0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165" fontId="6" fillId="0" borderId="0" xfId="0" applyNumberFormat="1" applyFont="1" applyBorder="1" applyAlignment="1" applyProtection="1">
      <alignment horizontal="center" vertical="center" wrapText="1"/>
    </xf>
    <xf numFmtId="165" fontId="6" fillId="2" borderId="0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>
      <alignment horizontal="left" wrapText="1"/>
    </xf>
    <xf numFmtId="164" fontId="7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165" fontId="5" fillId="0" borderId="0" xfId="0" applyNumberFormat="1" applyFont="1"/>
    <xf numFmtId="49" fontId="7" fillId="0" borderId="1" xfId="0" applyNumberFormat="1" applyFont="1" applyBorder="1" applyAlignment="1" applyProtection="1">
      <alignment horizontal="center"/>
    </xf>
    <xf numFmtId="49" fontId="7" fillId="0" borderId="1" xfId="0" applyNumberFormat="1" applyFont="1" applyBorder="1" applyAlignment="1" applyProtection="1">
      <alignment horizontal="left"/>
    </xf>
    <xf numFmtId="165" fontId="7" fillId="0" borderId="1" xfId="0" applyNumberFormat="1" applyFont="1" applyBorder="1" applyAlignment="1" applyProtection="1">
      <alignment horizontal="right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4" fillId="0" borderId="0" xfId="0" applyNumberFormat="1" applyFont="1"/>
    <xf numFmtId="49" fontId="7" fillId="0" borderId="0" xfId="0" applyNumberFormat="1" applyFont="1" applyBorder="1" applyAlignment="1" applyProtection="1">
      <alignment horizontal="center"/>
    </xf>
    <xf numFmtId="49" fontId="7" fillId="0" borderId="0" xfId="0" applyNumberFormat="1" applyFont="1" applyBorder="1" applyAlignment="1" applyProtection="1">
      <alignment horizontal="left"/>
    </xf>
    <xf numFmtId="165" fontId="7" fillId="0" borderId="0" xfId="0" applyNumberFormat="1" applyFont="1" applyBorder="1" applyAlignment="1" applyProtection="1">
      <alignment horizontal="right"/>
    </xf>
    <xf numFmtId="164" fontId="7" fillId="0" borderId="0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166" fontId="2" fillId="0" borderId="1" xfId="0" applyNumberFormat="1" applyFont="1" applyBorder="1" applyAlignment="1" applyProtection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7" fillId="0" borderId="1" xfId="1" applyNumberFormat="1" applyFont="1" applyBorder="1" applyAlignment="1" applyProtection="1">
      <alignment horizontal="right" vertical="center" wrapText="1"/>
    </xf>
    <xf numFmtId="165" fontId="2" fillId="0" borderId="1" xfId="1" applyNumberFormat="1" applyFont="1" applyBorder="1" applyAlignment="1" applyProtection="1">
      <alignment horizontal="right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/>
    </xf>
  </cellXfs>
  <cellStyles count="2">
    <cellStyle name="Обычный" xfId="0" builtinId="0"/>
    <cellStyle name="Обычный_Бюдж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55"/>
  <sheetViews>
    <sheetView showGridLines="0" tabSelected="1" topLeftCell="A37" workbookViewId="0">
      <selection activeCell="E56" sqref="E56"/>
    </sheetView>
  </sheetViews>
  <sheetFormatPr defaultRowHeight="12.75" customHeight="1" outlineLevelRow="1" x14ac:dyDescent="0.2"/>
  <cols>
    <col min="1" max="1" width="7.7109375" style="7" customWidth="1"/>
    <col min="2" max="2" width="81.42578125" style="5" customWidth="1"/>
    <col min="3" max="3" width="17.42578125" style="7" customWidth="1"/>
    <col min="4" max="4" width="13.5703125" style="8" customWidth="1"/>
    <col min="5" max="5" width="19.5703125" style="21" customWidth="1"/>
    <col min="6" max="6" width="13.28515625" style="21" customWidth="1"/>
    <col min="7" max="7" width="16.5703125" customWidth="1"/>
    <col min="8" max="9" width="9.140625" customWidth="1"/>
  </cols>
  <sheetData>
    <row r="1" spans="1:6" ht="36.75" customHeight="1" x14ac:dyDescent="0.2">
      <c r="C1" s="42" t="s">
        <v>92</v>
      </c>
      <c r="D1" s="43"/>
      <c r="E1" s="43"/>
      <c r="F1" s="43"/>
    </row>
    <row r="2" spans="1:6" ht="24" customHeight="1" x14ac:dyDescent="0.25">
      <c r="A2" s="41" t="s">
        <v>47</v>
      </c>
      <c r="B2" s="41"/>
      <c r="C2" s="41"/>
      <c r="D2" s="41"/>
      <c r="E2" s="41"/>
      <c r="F2" s="41"/>
    </row>
    <row r="3" spans="1:6" ht="19.5" customHeight="1" x14ac:dyDescent="0.25">
      <c r="A3" s="41" t="s">
        <v>91</v>
      </c>
      <c r="B3" s="41"/>
      <c r="C3" s="41"/>
      <c r="D3" s="41"/>
      <c r="E3" s="41"/>
      <c r="F3" s="41"/>
    </row>
    <row r="4" spans="1:6" ht="18.75" customHeight="1" x14ac:dyDescent="0.2">
      <c r="F4" s="9" t="s">
        <v>50</v>
      </c>
    </row>
    <row r="5" spans="1:6" s="6" customFormat="1" ht="38.25" customHeight="1" x14ac:dyDescent="0.2">
      <c r="A5" s="20" t="s">
        <v>0</v>
      </c>
      <c r="B5" s="20" t="s">
        <v>1</v>
      </c>
      <c r="C5" s="20" t="s">
        <v>48</v>
      </c>
      <c r="D5" s="26" t="s">
        <v>49</v>
      </c>
      <c r="E5" s="27" t="s">
        <v>52</v>
      </c>
      <c r="F5" s="27" t="s">
        <v>51</v>
      </c>
    </row>
    <row r="6" spans="1:6" s="1" customFormat="1" ht="63" x14ac:dyDescent="0.2">
      <c r="A6" s="33" t="s">
        <v>2</v>
      </c>
      <c r="B6" s="34" t="s">
        <v>3</v>
      </c>
      <c r="C6" s="39">
        <f>SUM(C7:C14)</f>
        <v>690018.2</v>
      </c>
      <c r="D6" s="39">
        <f>SUM(D7:D14)</f>
        <v>16564</v>
      </c>
      <c r="E6" s="37">
        <f>D6-C6</f>
        <v>-673454.2</v>
      </c>
      <c r="F6" s="18">
        <f>D6/C6*100</f>
        <v>2.4005163921763226</v>
      </c>
    </row>
    <row r="7" spans="1:6" s="6" customFormat="1" ht="15.75" x14ac:dyDescent="0.2">
      <c r="A7" s="20" t="s">
        <v>4</v>
      </c>
      <c r="B7" s="35" t="s">
        <v>5</v>
      </c>
      <c r="C7" s="40">
        <v>161775.9</v>
      </c>
      <c r="D7" s="40">
        <v>3128.8</v>
      </c>
      <c r="E7" s="38">
        <f t="shared" ref="E7:E45" si="0">D7-C7</f>
        <v>-158647.1</v>
      </c>
      <c r="F7" s="19">
        <f t="shared" ref="F7:F45" si="1">D7/C7*100</f>
        <v>1.9340334376133899</v>
      </c>
    </row>
    <row r="8" spans="1:6" s="6" customFormat="1" ht="15.75" x14ac:dyDescent="0.2">
      <c r="A8" s="20" t="s">
        <v>6</v>
      </c>
      <c r="B8" s="35" t="s">
        <v>7</v>
      </c>
      <c r="C8" s="40">
        <v>5701.3</v>
      </c>
      <c r="D8" s="40">
        <v>8.1999999999999993</v>
      </c>
      <c r="E8" s="38">
        <f t="shared" si="0"/>
        <v>-5693.1</v>
      </c>
      <c r="F8" s="19">
        <f t="shared" si="1"/>
        <v>0.14382684650869099</v>
      </c>
    </row>
    <row r="9" spans="1:6" s="6" customFormat="1" ht="15.75" x14ac:dyDescent="0.2">
      <c r="A9" s="20" t="s">
        <v>8</v>
      </c>
      <c r="B9" s="35" t="s">
        <v>72</v>
      </c>
      <c r="C9" s="40">
        <v>164.1</v>
      </c>
      <c r="D9" s="40">
        <v>0</v>
      </c>
      <c r="E9" s="38">
        <f t="shared" si="0"/>
        <v>-164.1</v>
      </c>
      <c r="F9" s="19">
        <f t="shared" si="1"/>
        <v>0</v>
      </c>
    </row>
    <row r="10" spans="1:6" s="6" customFormat="1" ht="31.5" x14ac:dyDescent="0.2">
      <c r="A10" s="20" t="s">
        <v>9</v>
      </c>
      <c r="B10" s="35" t="s">
        <v>10</v>
      </c>
      <c r="C10" s="40">
        <v>51753.3</v>
      </c>
      <c r="D10" s="40">
        <v>-130.4</v>
      </c>
      <c r="E10" s="38">
        <f t="shared" si="0"/>
        <v>-51883.700000000004</v>
      </c>
      <c r="F10" s="19">
        <f t="shared" si="1"/>
        <v>-0.25196460902010109</v>
      </c>
    </row>
    <row r="11" spans="1:6" s="6" customFormat="1" ht="15.75" x14ac:dyDescent="0.2">
      <c r="A11" s="20" t="s">
        <v>11</v>
      </c>
      <c r="B11" s="35" t="s">
        <v>12</v>
      </c>
      <c r="C11" s="40">
        <v>355139</v>
      </c>
      <c r="D11" s="40">
        <v>13405</v>
      </c>
      <c r="E11" s="38">
        <f t="shared" si="0"/>
        <v>-341734</v>
      </c>
      <c r="F11" s="19">
        <f t="shared" si="1"/>
        <v>3.7745784045120363</v>
      </c>
    </row>
    <row r="12" spans="1:6" s="6" customFormat="1" ht="31.5" x14ac:dyDescent="0.2">
      <c r="A12" s="20" t="s">
        <v>13</v>
      </c>
      <c r="B12" s="35" t="s">
        <v>14</v>
      </c>
      <c r="C12" s="40">
        <v>12112.4</v>
      </c>
      <c r="D12" s="40">
        <v>152.4</v>
      </c>
      <c r="E12" s="38">
        <f t="shared" si="0"/>
        <v>-11960</v>
      </c>
      <c r="F12" s="19">
        <f t="shared" si="1"/>
        <v>1.2582147221029689</v>
      </c>
    </row>
    <row r="13" spans="1:6" s="6" customFormat="1" ht="31.5" x14ac:dyDescent="0.2">
      <c r="A13" s="20" t="s">
        <v>87</v>
      </c>
      <c r="B13" s="35" t="s">
        <v>88</v>
      </c>
      <c r="C13" s="40">
        <v>1468.5</v>
      </c>
      <c r="D13" s="40">
        <v>0</v>
      </c>
      <c r="E13" s="38">
        <f t="shared" si="0"/>
        <v>-1468.5</v>
      </c>
      <c r="F13" s="19">
        <f t="shared" si="1"/>
        <v>0</v>
      </c>
    </row>
    <row r="14" spans="1:6" s="1" customFormat="1" ht="47.25" x14ac:dyDescent="0.2">
      <c r="A14" s="20" t="s">
        <v>15</v>
      </c>
      <c r="B14" s="35" t="s">
        <v>16</v>
      </c>
      <c r="C14" s="40">
        <v>101903.7</v>
      </c>
      <c r="D14" s="40">
        <v>0</v>
      </c>
      <c r="E14" s="38">
        <f t="shared" si="0"/>
        <v>-101903.7</v>
      </c>
      <c r="F14" s="19">
        <f t="shared" si="1"/>
        <v>0</v>
      </c>
    </row>
    <row r="15" spans="1:6" s="1" customFormat="1" ht="31.5" x14ac:dyDescent="0.2">
      <c r="A15" s="33" t="s">
        <v>17</v>
      </c>
      <c r="B15" s="34" t="s">
        <v>18</v>
      </c>
      <c r="C15" s="39">
        <f>SUM(C16:C19)</f>
        <v>697665.2</v>
      </c>
      <c r="D15" s="39">
        <f>SUM(D16:D19)</f>
        <v>2874.9</v>
      </c>
      <c r="E15" s="37">
        <f t="shared" si="0"/>
        <v>-694790.29999999993</v>
      </c>
      <c r="F15" s="18">
        <f t="shared" si="1"/>
        <v>0.4120744448769984</v>
      </c>
    </row>
    <row r="16" spans="1:6" s="6" customFormat="1" ht="31.5" x14ac:dyDescent="0.2">
      <c r="A16" s="20" t="s">
        <v>89</v>
      </c>
      <c r="B16" s="35" t="s">
        <v>90</v>
      </c>
      <c r="C16" s="40">
        <v>725</v>
      </c>
      <c r="D16" s="40">
        <v>0</v>
      </c>
      <c r="E16" s="38">
        <f t="shared" si="0"/>
        <v>-725</v>
      </c>
      <c r="F16" s="19">
        <f t="shared" si="1"/>
        <v>0</v>
      </c>
    </row>
    <row r="17" spans="1:6" s="6" customFormat="1" ht="31.5" x14ac:dyDescent="0.2">
      <c r="A17" s="20" t="s">
        <v>19</v>
      </c>
      <c r="B17" s="35" t="s">
        <v>75</v>
      </c>
      <c r="C17" s="40">
        <v>154335.79999999999</v>
      </c>
      <c r="D17" s="40">
        <v>0</v>
      </c>
      <c r="E17" s="38">
        <f t="shared" si="0"/>
        <v>-154335.79999999999</v>
      </c>
      <c r="F17" s="19">
        <f t="shared" si="1"/>
        <v>0</v>
      </c>
    </row>
    <row r="18" spans="1:6" s="6" customFormat="1" ht="15.75" x14ac:dyDescent="0.2">
      <c r="A18" s="20" t="s">
        <v>20</v>
      </c>
      <c r="B18" s="35" t="s">
        <v>56</v>
      </c>
      <c r="C18" s="40">
        <v>521210.8</v>
      </c>
      <c r="D18" s="40">
        <v>2510</v>
      </c>
      <c r="E18" s="38">
        <f t="shared" si="0"/>
        <v>-518700.79999999999</v>
      </c>
      <c r="F18" s="19">
        <f t="shared" si="1"/>
        <v>0.48157098816831889</v>
      </c>
    </row>
    <row r="19" spans="1:6" s="1" customFormat="1" ht="15.75" x14ac:dyDescent="0.2">
      <c r="A19" s="20" t="s">
        <v>61</v>
      </c>
      <c r="B19" s="35" t="s">
        <v>62</v>
      </c>
      <c r="C19" s="40">
        <v>21393.599999999999</v>
      </c>
      <c r="D19" s="40">
        <v>364.9</v>
      </c>
      <c r="E19" s="38">
        <f t="shared" si="0"/>
        <v>-21028.699999999997</v>
      </c>
      <c r="F19" s="19">
        <f t="shared" si="1"/>
        <v>1.7056502879365794</v>
      </c>
    </row>
    <row r="20" spans="1:6" s="1" customFormat="1" ht="15.75" x14ac:dyDescent="0.2">
      <c r="A20" s="33" t="s">
        <v>21</v>
      </c>
      <c r="B20" s="34" t="s">
        <v>22</v>
      </c>
      <c r="C20" s="39">
        <f>SUM(C21:C24)</f>
        <v>62884.299999999996</v>
      </c>
      <c r="D20" s="39">
        <f>SUM(D21:D24)</f>
        <v>917.09999999999991</v>
      </c>
      <c r="E20" s="37">
        <f t="shared" si="0"/>
        <v>-61967.199999999997</v>
      </c>
      <c r="F20" s="18">
        <f t="shared" si="1"/>
        <v>1.4583926353636758</v>
      </c>
    </row>
    <row r="21" spans="1:6" s="6" customFormat="1" ht="15.75" x14ac:dyDescent="0.2">
      <c r="A21" s="20" t="s">
        <v>23</v>
      </c>
      <c r="B21" s="35" t="s">
        <v>24</v>
      </c>
      <c r="C21" s="40">
        <v>11593.2</v>
      </c>
      <c r="D21" s="40">
        <v>0</v>
      </c>
      <c r="E21" s="38">
        <f t="shared" si="0"/>
        <v>-11593.2</v>
      </c>
      <c r="F21" s="19">
        <f t="shared" si="1"/>
        <v>0</v>
      </c>
    </row>
    <row r="22" spans="1:6" s="6" customFormat="1" ht="31.5" x14ac:dyDescent="0.2">
      <c r="A22" s="20" t="s">
        <v>54</v>
      </c>
      <c r="B22" s="35" t="s">
        <v>55</v>
      </c>
      <c r="C22" s="40">
        <v>42634.7</v>
      </c>
      <c r="D22" s="40">
        <v>433.7</v>
      </c>
      <c r="E22" s="38">
        <f t="shared" si="0"/>
        <v>-42201</v>
      </c>
      <c r="F22" s="19">
        <f t="shared" si="1"/>
        <v>1.0172465151625321</v>
      </c>
    </row>
    <row r="23" spans="1:6" s="6" customFormat="1" ht="15.75" x14ac:dyDescent="0.2">
      <c r="A23" s="20" t="s">
        <v>25</v>
      </c>
      <c r="B23" s="35" t="s">
        <v>26</v>
      </c>
      <c r="C23" s="40">
        <v>2000</v>
      </c>
      <c r="D23" s="40">
        <v>0</v>
      </c>
      <c r="E23" s="38">
        <f t="shared" si="0"/>
        <v>-2000</v>
      </c>
      <c r="F23" s="19">
        <f t="shared" si="1"/>
        <v>0</v>
      </c>
    </row>
    <row r="24" spans="1:6" s="1" customFormat="1" ht="15.75" x14ac:dyDescent="0.2">
      <c r="A24" s="20" t="s">
        <v>27</v>
      </c>
      <c r="B24" s="35" t="s">
        <v>28</v>
      </c>
      <c r="C24" s="40">
        <v>6656.4</v>
      </c>
      <c r="D24" s="40">
        <v>483.4</v>
      </c>
      <c r="E24" s="38">
        <f t="shared" si="0"/>
        <v>-6173</v>
      </c>
      <c r="F24" s="19">
        <f t="shared" si="1"/>
        <v>7.2621837629950132</v>
      </c>
    </row>
    <row r="25" spans="1:6" s="1" customFormat="1" ht="31.5" x14ac:dyDescent="0.2">
      <c r="A25" s="33" t="s">
        <v>29</v>
      </c>
      <c r="B25" s="34" t="s">
        <v>30</v>
      </c>
      <c r="C25" s="39">
        <f>SUM(C26:C27)</f>
        <v>446992.3</v>
      </c>
      <c r="D25" s="39">
        <f>SUM(D26:D27)</f>
        <v>0</v>
      </c>
      <c r="E25" s="37">
        <f t="shared" si="0"/>
        <v>-446992.3</v>
      </c>
      <c r="F25" s="18">
        <f t="shared" si="1"/>
        <v>0</v>
      </c>
    </row>
    <row r="26" spans="1:6" s="6" customFormat="1" ht="31.5" x14ac:dyDescent="0.2">
      <c r="A26" s="20" t="s">
        <v>67</v>
      </c>
      <c r="B26" s="35" t="s">
        <v>73</v>
      </c>
      <c r="C26" s="40">
        <v>3140.7</v>
      </c>
      <c r="D26" s="40">
        <v>0</v>
      </c>
      <c r="E26" s="38">
        <f t="shared" si="0"/>
        <v>-3140.7</v>
      </c>
      <c r="F26" s="19">
        <f t="shared" si="1"/>
        <v>0</v>
      </c>
    </row>
    <row r="27" spans="1:6" s="1" customFormat="1" ht="31.5" x14ac:dyDescent="0.2">
      <c r="A27" s="20" t="s">
        <v>31</v>
      </c>
      <c r="B27" s="35" t="s">
        <v>32</v>
      </c>
      <c r="C27" s="40">
        <v>443851.6</v>
      </c>
      <c r="D27" s="40">
        <v>0</v>
      </c>
      <c r="E27" s="38">
        <f t="shared" si="0"/>
        <v>-443851.6</v>
      </c>
      <c r="F27" s="19">
        <f t="shared" si="1"/>
        <v>0</v>
      </c>
    </row>
    <row r="28" spans="1:6" s="1" customFormat="1" ht="15.75" x14ac:dyDescent="0.2">
      <c r="A28" s="33" t="s">
        <v>66</v>
      </c>
      <c r="B28" s="34" t="s">
        <v>65</v>
      </c>
      <c r="C28" s="39">
        <f>SUM(C29)</f>
        <v>55914.3</v>
      </c>
      <c r="D28" s="39">
        <f>SUM(D29)</f>
        <v>4659.5</v>
      </c>
      <c r="E28" s="37">
        <f t="shared" si="0"/>
        <v>-51254.8</v>
      </c>
      <c r="F28" s="18">
        <f t="shared" si="1"/>
        <v>8.3332886220519615</v>
      </c>
    </row>
    <row r="29" spans="1:6" s="1" customFormat="1" ht="31.5" x14ac:dyDescent="0.2">
      <c r="A29" s="20" t="s">
        <v>68</v>
      </c>
      <c r="B29" s="35" t="s">
        <v>69</v>
      </c>
      <c r="C29" s="40">
        <v>55914.3</v>
      </c>
      <c r="D29" s="40">
        <v>4659.5</v>
      </c>
      <c r="E29" s="38">
        <f t="shared" si="0"/>
        <v>-51254.8</v>
      </c>
      <c r="F29" s="19">
        <f t="shared" si="1"/>
        <v>8.3332886220519615</v>
      </c>
    </row>
    <row r="30" spans="1:6" s="1" customFormat="1" ht="31.5" x14ac:dyDescent="0.2">
      <c r="A30" s="33" t="s">
        <v>33</v>
      </c>
      <c r="B30" s="34" t="s">
        <v>34</v>
      </c>
      <c r="C30" s="39">
        <f>SUM(C31:C37)</f>
        <v>1015212.4</v>
      </c>
      <c r="D30" s="39">
        <f>SUM(D31:D37)</f>
        <v>19731.699999999997</v>
      </c>
      <c r="E30" s="37">
        <f t="shared" si="0"/>
        <v>-995480.70000000007</v>
      </c>
      <c r="F30" s="18">
        <f t="shared" si="1"/>
        <v>1.943603131719037</v>
      </c>
    </row>
    <row r="31" spans="1:6" s="6" customFormat="1" ht="47.25" x14ac:dyDescent="0.2">
      <c r="A31" s="20" t="s">
        <v>35</v>
      </c>
      <c r="B31" s="35" t="s">
        <v>36</v>
      </c>
      <c r="C31" s="40">
        <v>808842</v>
      </c>
      <c r="D31" s="40">
        <v>19041.599999999999</v>
      </c>
      <c r="E31" s="38">
        <f t="shared" si="0"/>
        <v>-789800.4</v>
      </c>
      <c r="F31" s="19">
        <f t="shared" si="1"/>
        <v>2.3541804208980244</v>
      </c>
    </row>
    <row r="32" spans="1:6" s="6" customFormat="1" ht="15.75" x14ac:dyDescent="0.2">
      <c r="A32" s="20" t="s">
        <v>37</v>
      </c>
      <c r="B32" s="35" t="s">
        <v>38</v>
      </c>
      <c r="C32" s="40">
        <v>93915.3</v>
      </c>
      <c r="D32" s="40">
        <v>690.1</v>
      </c>
      <c r="E32" s="38">
        <f t="shared" si="0"/>
        <v>-93225.2</v>
      </c>
      <c r="F32" s="19">
        <f t="shared" si="1"/>
        <v>0.73481104782713791</v>
      </c>
    </row>
    <row r="33" spans="1:8" s="6" customFormat="1" ht="63" x14ac:dyDescent="0.2">
      <c r="A33" s="20" t="s">
        <v>77</v>
      </c>
      <c r="B33" s="35" t="s">
        <v>78</v>
      </c>
      <c r="C33" s="40">
        <v>110615.2</v>
      </c>
      <c r="D33" s="40">
        <v>0</v>
      </c>
      <c r="E33" s="38">
        <f t="shared" si="0"/>
        <v>-110615.2</v>
      </c>
      <c r="F33" s="19">
        <f t="shared" si="1"/>
        <v>0</v>
      </c>
    </row>
    <row r="34" spans="1:8" s="6" customFormat="1" ht="63" x14ac:dyDescent="0.2">
      <c r="A34" s="20" t="s">
        <v>79</v>
      </c>
      <c r="B34" s="36" t="s">
        <v>84</v>
      </c>
      <c r="C34" s="40">
        <v>439.5</v>
      </c>
      <c r="D34" s="40">
        <v>0</v>
      </c>
      <c r="E34" s="38">
        <f t="shared" si="0"/>
        <v>-439.5</v>
      </c>
      <c r="F34" s="19">
        <f t="shared" si="1"/>
        <v>0</v>
      </c>
    </row>
    <row r="35" spans="1:8" s="6" customFormat="1" ht="63" x14ac:dyDescent="0.2">
      <c r="A35" s="20" t="s">
        <v>80</v>
      </c>
      <c r="B35" s="36" t="s">
        <v>85</v>
      </c>
      <c r="C35" s="40">
        <v>439.5</v>
      </c>
      <c r="D35" s="40">
        <v>0</v>
      </c>
      <c r="E35" s="38">
        <f t="shared" si="0"/>
        <v>-439.5</v>
      </c>
      <c r="F35" s="19">
        <f t="shared" si="1"/>
        <v>0</v>
      </c>
    </row>
    <row r="36" spans="1:8" s="6" customFormat="1" ht="31.5" x14ac:dyDescent="0.2">
      <c r="A36" s="20" t="s">
        <v>70</v>
      </c>
      <c r="B36" s="35" t="s">
        <v>71</v>
      </c>
      <c r="C36" s="40">
        <v>521.4</v>
      </c>
      <c r="D36" s="40">
        <v>0</v>
      </c>
      <c r="E36" s="38">
        <f t="shared" si="0"/>
        <v>-521.4</v>
      </c>
      <c r="F36" s="19">
        <f t="shared" si="1"/>
        <v>0</v>
      </c>
    </row>
    <row r="37" spans="1:8" s="6" customFormat="1" ht="47.25" x14ac:dyDescent="0.2">
      <c r="A37" s="20" t="s">
        <v>81</v>
      </c>
      <c r="B37" s="35" t="s">
        <v>82</v>
      </c>
      <c r="C37" s="40">
        <v>439.5</v>
      </c>
      <c r="D37" s="40">
        <v>0</v>
      </c>
      <c r="E37" s="38">
        <f t="shared" si="0"/>
        <v>-439.5</v>
      </c>
      <c r="F37" s="19">
        <f t="shared" si="1"/>
        <v>0</v>
      </c>
    </row>
    <row r="38" spans="1:8" s="1" customFormat="1" ht="15.75" x14ac:dyDescent="0.2">
      <c r="A38" s="33" t="s">
        <v>39</v>
      </c>
      <c r="B38" s="34" t="s">
        <v>40</v>
      </c>
      <c r="C38" s="39">
        <f>SUM(C39:C45)</f>
        <v>1233728.3999999999</v>
      </c>
      <c r="D38" s="39">
        <f>SUM(D39:D45)</f>
        <v>158.5</v>
      </c>
      <c r="E38" s="37">
        <f t="shared" si="0"/>
        <v>-1233569.8999999999</v>
      </c>
      <c r="F38" s="18">
        <f t="shared" si="1"/>
        <v>1.284723606913807E-2</v>
      </c>
    </row>
    <row r="39" spans="1:8" s="1" customFormat="1" ht="47.25" x14ac:dyDescent="0.2">
      <c r="A39" s="20" t="s">
        <v>41</v>
      </c>
      <c r="B39" s="35" t="s">
        <v>42</v>
      </c>
      <c r="C39" s="40">
        <v>391332.4</v>
      </c>
      <c r="D39" s="40">
        <v>0</v>
      </c>
      <c r="E39" s="38">
        <f t="shared" si="0"/>
        <v>-391332.4</v>
      </c>
      <c r="F39" s="19">
        <f t="shared" si="1"/>
        <v>0</v>
      </c>
    </row>
    <row r="40" spans="1:8" s="6" customFormat="1" ht="47.25" x14ac:dyDescent="0.2">
      <c r="A40" s="20" t="s">
        <v>57</v>
      </c>
      <c r="B40" s="35" t="s">
        <v>58</v>
      </c>
      <c r="C40" s="40">
        <v>835857</v>
      </c>
      <c r="D40" s="40">
        <v>0</v>
      </c>
      <c r="E40" s="38">
        <f t="shared" si="0"/>
        <v>-835857</v>
      </c>
      <c r="F40" s="19">
        <f t="shared" si="1"/>
        <v>0</v>
      </c>
    </row>
    <row r="41" spans="1:8" s="1" customFormat="1" ht="47.25" x14ac:dyDescent="0.2">
      <c r="A41" s="20" t="s">
        <v>83</v>
      </c>
      <c r="B41" s="35" t="s">
        <v>82</v>
      </c>
      <c r="C41" s="40">
        <v>439.5</v>
      </c>
      <c r="D41" s="40">
        <v>0</v>
      </c>
      <c r="E41" s="38">
        <f t="shared" si="0"/>
        <v>-439.5</v>
      </c>
      <c r="F41" s="18">
        <f t="shared" si="1"/>
        <v>0</v>
      </c>
    </row>
    <row r="42" spans="1:8" s="6" customFormat="1" ht="31.5" x14ac:dyDescent="0.2">
      <c r="A42" s="20" t="s">
        <v>63</v>
      </c>
      <c r="B42" s="35" t="s">
        <v>64</v>
      </c>
      <c r="C42" s="40">
        <v>72</v>
      </c>
      <c r="D42" s="40">
        <v>0</v>
      </c>
      <c r="E42" s="38">
        <f t="shared" si="0"/>
        <v>-72</v>
      </c>
      <c r="F42" s="19">
        <f t="shared" si="1"/>
        <v>0</v>
      </c>
    </row>
    <row r="43" spans="1:8" s="6" customFormat="1" ht="15.75" x14ac:dyDescent="0.2">
      <c r="A43" s="20" t="s">
        <v>43</v>
      </c>
      <c r="B43" s="35" t="s">
        <v>44</v>
      </c>
      <c r="C43" s="40">
        <v>76.5</v>
      </c>
      <c r="D43" s="40">
        <v>0</v>
      </c>
      <c r="E43" s="38">
        <f t="shared" si="0"/>
        <v>-76.5</v>
      </c>
      <c r="F43" s="19">
        <f t="shared" si="1"/>
        <v>0</v>
      </c>
    </row>
    <row r="44" spans="1:8" s="6" customFormat="1" ht="15.75" x14ac:dyDescent="0.2">
      <c r="A44" s="20" t="s">
        <v>45</v>
      </c>
      <c r="B44" s="35" t="s">
        <v>46</v>
      </c>
      <c r="C44" s="40">
        <v>951</v>
      </c>
      <c r="D44" s="40">
        <v>158.5</v>
      </c>
      <c r="E44" s="38">
        <f t="shared" si="0"/>
        <v>-792.5</v>
      </c>
      <c r="F44" s="19">
        <f t="shared" si="1"/>
        <v>16.666666666666664</v>
      </c>
    </row>
    <row r="45" spans="1:8" s="6" customFormat="1" ht="15.75" x14ac:dyDescent="0.2">
      <c r="A45" s="20" t="s">
        <v>59</v>
      </c>
      <c r="B45" s="35" t="s">
        <v>60</v>
      </c>
      <c r="C45" s="40">
        <v>5000</v>
      </c>
      <c r="D45" s="40">
        <v>0</v>
      </c>
      <c r="E45" s="38">
        <f t="shared" si="0"/>
        <v>-5000</v>
      </c>
      <c r="F45" s="19">
        <f t="shared" si="1"/>
        <v>0</v>
      </c>
    </row>
    <row r="46" spans="1:8" s="1" customFormat="1" ht="15.75" outlineLevel="1" x14ac:dyDescent="0.25">
      <c r="A46" s="23" t="s">
        <v>76</v>
      </c>
      <c r="B46" s="24"/>
      <c r="C46" s="25">
        <f>C6+C15+C20+C28+C25+C30+C38</f>
        <v>4202415.0999999996</v>
      </c>
      <c r="D46" s="25">
        <f>D6+D15+D20+D28+D25+D30+D38</f>
        <v>44905.7</v>
      </c>
      <c r="E46" s="37">
        <f t="shared" ref="E46" si="2">D46-C46</f>
        <v>-4157509.3999999994</v>
      </c>
      <c r="F46" s="18">
        <f>D46/C46*100</f>
        <v>1.068568880784766</v>
      </c>
      <c r="H46" s="28"/>
    </row>
    <row r="47" spans="1:8" s="1" customFormat="1" ht="15.75" outlineLevel="1" x14ac:dyDescent="0.25">
      <c r="A47" s="29"/>
      <c r="B47" s="30"/>
      <c r="C47" s="31"/>
      <c r="D47" s="31"/>
      <c r="E47" s="31"/>
      <c r="F47" s="32"/>
      <c r="H47" s="28"/>
    </row>
    <row r="48" spans="1:8" s="6" customFormat="1" ht="15.75" customHeight="1" outlineLevel="1" x14ac:dyDescent="0.25">
      <c r="A48" s="45" t="s">
        <v>74</v>
      </c>
      <c r="B48" s="46"/>
      <c r="C48" s="17"/>
      <c r="D48" s="17"/>
      <c r="E48" s="45" t="s">
        <v>93</v>
      </c>
      <c r="F48" s="45"/>
      <c r="H48" s="22"/>
    </row>
    <row r="49" spans="1:6" ht="12.75" customHeight="1" x14ac:dyDescent="0.2">
      <c r="A49" s="10"/>
      <c r="B49" s="11"/>
      <c r="C49" s="12"/>
      <c r="D49" s="12"/>
    </row>
    <row r="50" spans="1:6" ht="12.75" customHeight="1" x14ac:dyDescent="0.2">
      <c r="A50" s="44" t="s">
        <v>86</v>
      </c>
      <c r="B50" s="44"/>
      <c r="C50" s="44"/>
      <c r="D50" s="44"/>
      <c r="E50" s="44"/>
      <c r="F50" s="44"/>
    </row>
    <row r="51" spans="1:6" ht="12.75" customHeight="1" x14ac:dyDescent="0.2">
      <c r="A51" s="13" t="s">
        <v>53</v>
      </c>
      <c r="B51" s="14"/>
      <c r="C51" s="15"/>
      <c r="D51" s="16"/>
      <c r="E51" s="13"/>
      <c r="F51" s="13"/>
    </row>
    <row r="52" spans="1:6" ht="12.75" customHeight="1" x14ac:dyDescent="0.2">
      <c r="A52" s="13"/>
      <c r="B52" s="14"/>
      <c r="C52" s="15"/>
      <c r="D52" s="16"/>
      <c r="E52" s="13"/>
      <c r="F52" s="13"/>
    </row>
    <row r="53" spans="1:6" ht="12.75" customHeight="1" x14ac:dyDescent="0.2">
      <c r="A53" s="13"/>
      <c r="B53" s="14"/>
      <c r="C53" s="15"/>
      <c r="D53" s="16"/>
      <c r="E53" s="13"/>
      <c r="F53" s="13"/>
    </row>
    <row r="54" spans="1:6" ht="12.75" customHeight="1" x14ac:dyDescent="0.2">
      <c r="C54" s="2"/>
      <c r="D54" s="3"/>
    </row>
    <row r="55" spans="1:6" ht="12.75" customHeight="1" x14ac:dyDescent="0.2">
      <c r="C55" s="4"/>
      <c r="D55" s="4"/>
    </row>
  </sheetData>
  <mergeCells count="6">
    <mergeCell ref="A2:F2"/>
    <mergeCell ref="C1:F1"/>
    <mergeCell ref="A3:F3"/>
    <mergeCell ref="A50:F50"/>
    <mergeCell ref="A48:B48"/>
    <mergeCell ref="E48:F48"/>
  </mergeCells>
  <pageMargins left="1.1023622047244095" right="0.11811023622047245" top="0.19685039370078741" bottom="0.19685039370078741" header="0.31496062992125984" footer="0.31496062992125984"/>
  <pageSetup paperSize="9" scale="5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User3</cp:lastModifiedBy>
  <cp:lastPrinted>2024-04-02T05:57:51Z</cp:lastPrinted>
  <dcterms:created xsi:type="dcterms:W3CDTF">2017-06-16T05:03:32Z</dcterms:created>
  <dcterms:modified xsi:type="dcterms:W3CDTF">2024-04-02T05:57:53Z</dcterms:modified>
</cp:coreProperties>
</file>